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ras-my.sharepoint.com/personal/ugr_niras_dk/Documents/Personal/UGR/Sejllads/Skemaer/"/>
    </mc:Choice>
  </mc:AlternateContent>
  <xr:revisionPtr revIDLastSave="297" documentId="8_{5041F1AA-CBA7-4C92-B422-C8CF3527D8BA}" xr6:coauthVersionLast="45" xr6:coauthVersionMax="45" xr10:uidLastSave="{E2E12E93-6DB4-4887-9071-DA6A6FC6174A}"/>
  <bookViews>
    <workbookView xWindow="-120" yWindow="-120" windowWidth="29040" windowHeight="15840" xr2:uid="{A970D307-34F8-4D6E-99F5-5A7B8BF254C7}"/>
  </bookViews>
  <sheets>
    <sheet name="Sejlads - Dag 1" sheetId="12" r:id="rId1"/>
    <sheet name="Sejlads - Dag 2" sheetId="14" r:id="rId2"/>
    <sheet name="Sejlads - Dag 3" sheetId="15" r:id="rId3"/>
    <sheet name="Sætning (Strøm) beregning" sheetId="3" r:id="rId4"/>
    <sheet name="Kursberegningsskema" sheetId="11" r:id="rId5"/>
    <sheet name="Sejlads - skabelon" sheetId="2" r:id="rId6"/>
  </sheets>
  <definedNames>
    <definedName name="bmkCustomer" localSheetId="4">Kursberegningsskema!#REF!</definedName>
    <definedName name="bmkProjektnr1" localSheetId="4">Kursberegningsskema!#REF!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5" l="1"/>
  <c r="K47" i="15" s="1"/>
  <c r="K45" i="15"/>
  <c r="J45" i="15"/>
  <c r="J43" i="15"/>
  <c r="K43" i="15" s="1"/>
  <c r="K41" i="15"/>
  <c r="J41" i="15"/>
  <c r="J39" i="15"/>
  <c r="K39" i="15" s="1"/>
  <c r="J37" i="15"/>
  <c r="K37" i="15" s="1"/>
  <c r="J35" i="15"/>
  <c r="K35" i="15" s="1"/>
  <c r="J33" i="15"/>
  <c r="K33" i="15" s="1"/>
  <c r="J31" i="15"/>
  <c r="K31" i="15" s="1"/>
  <c r="K29" i="15"/>
  <c r="J29" i="15"/>
  <c r="J27" i="15"/>
  <c r="K27" i="15" s="1"/>
  <c r="K25" i="15"/>
  <c r="J25" i="15"/>
  <c r="J23" i="15"/>
  <c r="K23" i="15" s="1"/>
  <c r="J21" i="15"/>
  <c r="K21" i="15" s="1"/>
  <c r="J19" i="15"/>
  <c r="K19" i="15" s="1"/>
  <c r="J17" i="15"/>
  <c r="K17" i="15" s="1"/>
  <c r="H16" i="15"/>
  <c r="H18" i="15" s="1"/>
  <c r="J15" i="15"/>
  <c r="K15" i="15" s="1"/>
  <c r="H14" i="15"/>
  <c r="K13" i="15"/>
  <c r="L14" i="15" s="1"/>
  <c r="M14" i="15" s="1"/>
  <c r="J13" i="15"/>
  <c r="J47" i="14"/>
  <c r="K47" i="14" s="1"/>
  <c r="K45" i="14"/>
  <c r="J45" i="14"/>
  <c r="J43" i="14"/>
  <c r="K43" i="14" s="1"/>
  <c r="J41" i="14"/>
  <c r="K41" i="14" s="1"/>
  <c r="J39" i="14"/>
  <c r="K39" i="14" s="1"/>
  <c r="K37" i="14"/>
  <c r="J37" i="14"/>
  <c r="K35" i="14"/>
  <c r="J35" i="14"/>
  <c r="J33" i="14"/>
  <c r="K33" i="14" s="1"/>
  <c r="J31" i="14"/>
  <c r="K31" i="14" s="1"/>
  <c r="K29" i="14"/>
  <c r="J29" i="14"/>
  <c r="J27" i="14"/>
  <c r="K27" i="14" s="1"/>
  <c r="J25" i="14"/>
  <c r="K25" i="14" s="1"/>
  <c r="J23" i="14"/>
  <c r="K23" i="14" s="1"/>
  <c r="K21" i="14"/>
  <c r="J21" i="14"/>
  <c r="K19" i="14"/>
  <c r="J19" i="14"/>
  <c r="J17" i="14"/>
  <c r="K17" i="14" s="1"/>
  <c r="J15" i="14"/>
  <c r="K15" i="14" s="1"/>
  <c r="L16" i="14" s="1"/>
  <c r="M16" i="14" s="1"/>
  <c r="H14" i="14"/>
  <c r="H16" i="14" s="1"/>
  <c r="K13" i="14"/>
  <c r="L14" i="14" s="1"/>
  <c r="M14" i="14" s="1"/>
  <c r="J13" i="14"/>
  <c r="J47" i="12"/>
  <c r="K47" i="12" s="1"/>
  <c r="K45" i="12"/>
  <c r="J45" i="12"/>
  <c r="J43" i="12"/>
  <c r="K43" i="12" s="1"/>
  <c r="J41" i="12"/>
  <c r="K41" i="12" s="1"/>
  <c r="J39" i="12"/>
  <c r="K39" i="12" s="1"/>
  <c r="K37" i="12"/>
  <c r="J37" i="12"/>
  <c r="K35" i="12"/>
  <c r="J35" i="12"/>
  <c r="K33" i="12"/>
  <c r="J33" i="12"/>
  <c r="J31" i="12"/>
  <c r="K31" i="12" s="1"/>
  <c r="J29" i="12"/>
  <c r="K29" i="12" s="1"/>
  <c r="J27" i="12"/>
  <c r="K27" i="12" s="1"/>
  <c r="J25" i="12"/>
  <c r="K25" i="12" s="1"/>
  <c r="J23" i="12"/>
  <c r="K23" i="12" s="1"/>
  <c r="K21" i="12"/>
  <c r="J21" i="12"/>
  <c r="K19" i="12"/>
  <c r="J19" i="12"/>
  <c r="K17" i="12"/>
  <c r="J17" i="12"/>
  <c r="J15" i="12"/>
  <c r="K15" i="12" s="1"/>
  <c r="L16" i="12" s="1"/>
  <c r="M16" i="12" s="1"/>
  <c r="H14" i="12"/>
  <c r="H16" i="12" s="1"/>
  <c r="J13" i="12"/>
  <c r="K13" i="12" s="1"/>
  <c r="L14" i="12" s="1"/>
  <c r="M14" i="12" s="1"/>
  <c r="H20" i="15" l="1"/>
  <c r="H22" i="15" s="1"/>
  <c r="H24" i="15" s="1"/>
  <c r="H26" i="15" s="1"/>
  <c r="H28" i="15" s="1"/>
  <c r="H30" i="15" s="1"/>
  <c r="H32" i="15" s="1"/>
  <c r="H34" i="15" s="1"/>
  <c r="H36" i="15" s="1"/>
  <c r="H38" i="15" s="1"/>
  <c r="H40" i="15" s="1"/>
  <c r="H42" i="15" s="1"/>
  <c r="H44" i="15" s="1"/>
  <c r="H46" i="15" s="1"/>
  <c r="L20" i="15"/>
  <c r="M20" i="15" s="1"/>
  <c r="L16" i="15"/>
  <c r="M16" i="15" s="1"/>
  <c r="L18" i="15"/>
  <c r="M18" i="15" s="1"/>
  <c r="H18" i="14"/>
  <c r="H20" i="14" s="1"/>
  <c r="H22" i="14" s="1"/>
  <c r="H24" i="14" s="1"/>
  <c r="H26" i="14" s="1"/>
  <c r="H28" i="14" s="1"/>
  <c r="H30" i="14" s="1"/>
  <c r="H32" i="14" s="1"/>
  <c r="H34" i="14" s="1"/>
  <c r="H36" i="14" s="1"/>
  <c r="H38" i="14" s="1"/>
  <c r="H40" i="14" s="1"/>
  <c r="H42" i="14" s="1"/>
  <c r="H44" i="14" s="1"/>
  <c r="H46" i="14" s="1"/>
  <c r="L18" i="14"/>
  <c r="L18" i="12"/>
  <c r="M18" i="12" s="1"/>
  <c r="G4" i="12"/>
  <c r="H18" i="12"/>
  <c r="H20" i="12" s="1"/>
  <c r="H22" i="12" s="1"/>
  <c r="H24" i="12" s="1"/>
  <c r="H26" i="12" s="1"/>
  <c r="H28" i="12" s="1"/>
  <c r="H30" i="12" s="1"/>
  <c r="H32" i="12" s="1"/>
  <c r="H34" i="12" s="1"/>
  <c r="H36" i="12" s="1"/>
  <c r="H38" i="12" s="1"/>
  <c r="H40" i="12" s="1"/>
  <c r="H42" i="12" s="1"/>
  <c r="H44" i="12" s="1"/>
  <c r="H46" i="12" s="1"/>
  <c r="E8" i="11"/>
  <c r="E12" i="11" s="1"/>
  <c r="E18" i="11" s="1"/>
  <c r="L22" i="15" l="1"/>
  <c r="G4" i="15"/>
  <c r="G4" i="14"/>
  <c r="M18" i="14"/>
  <c r="L20" i="14"/>
  <c r="L20" i="12"/>
  <c r="D7" i="3"/>
  <c r="D11" i="3"/>
  <c r="E17" i="3"/>
  <c r="D18" i="3" s="1"/>
  <c r="M22" i="15" l="1"/>
  <c r="L24" i="15"/>
  <c r="M20" i="14"/>
  <c r="L22" i="14"/>
  <c r="M20" i="12"/>
  <c r="L22" i="12"/>
  <c r="E18" i="3"/>
  <c r="E20" i="3"/>
  <c r="G20" i="3" s="1"/>
  <c r="E22" i="3" s="1"/>
  <c r="M24" i="15" l="1"/>
  <c r="L26" i="15"/>
  <c r="M22" i="14"/>
  <c r="L24" i="14"/>
  <c r="M22" i="12"/>
  <c r="L24" i="12"/>
  <c r="J15" i="2"/>
  <c r="K15" i="2" s="1"/>
  <c r="J17" i="2"/>
  <c r="K17" i="2" s="1"/>
  <c r="J19" i="2"/>
  <c r="K19" i="2" s="1"/>
  <c r="J21" i="2"/>
  <c r="K21" i="2" s="1"/>
  <c r="J23" i="2"/>
  <c r="K23" i="2" s="1"/>
  <c r="J25" i="2"/>
  <c r="K25" i="2" s="1"/>
  <c r="J27" i="2"/>
  <c r="K27" i="2" s="1"/>
  <c r="J29" i="2"/>
  <c r="K29" i="2" s="1"/>
  <c r="J31" i="2"/>
  <c r="K31" i="2" s="1"/>
  <c r="J33" i="2"/>
  <c r="K33" i="2" s="1"/>
  <c r="J35" i="2"/>
  <c r="K35" i="2" s="1"/>
  <c r="J37" i="2"/>
  <c r="K37" i="2" s="1"/>
  <c r="J39" i="2"/>
  <c r="K39" i="2" s="1"/>
  <c r="J41" i="2"/>
  <c r="K41" i="2" s="1"/>
  <c r="J43" i="2"/>
  <c r="K43" i="2" s="1"/>
  <c r="J45" i="2"/>
  <c r="K45" i="2" s="1"/>
  <c r="J47" i="2"/>
  <c r="K47" i="2" s="1"/>
  <c r="J13" i="2"/>
  <c r="K13" i="2" s="1"/>
  <c r="M26" i="15" l="1"/>
  <c r="L28" i="15"/>
  <c r="M24" i="14"/>
  <c r="L26" i="14"/>
  <c r="M24" i="12"/>
  <c r="L26" i="12"/>
  <c r="H14" i="2"/>
  <c r="L14" i="2"/>
  <c r="M14" i="2" s="1"/>
  <c r="M28" i="15" l="1"/>
  <c r="L30" i="15"/>
  <c r="M26" i="14"/>
  <c r="L28" i="14"/>
  <c r="M26" i="12"/>
  <c r="L28" i="12"/>
  <c r="H16" i="2"/>
  <c r="H18" i="2" s="1"/>
  <c r="H20" i="2" s="1"/>
  <c r="H22" i="2" s="1"/>
  <c r="H24" i="2" s="1"/>
  <c r="H26" i="2" s="1"/>
  <c r="H28" i="2" s="1"/>
  <c r="H30" i="2" s="1"/>
  <c r="H32" i="2" s="1"/>
  <c r="H34" i="2" s="1"/>
  <c r="H36" i="2" s="1"/>
  <c r="H38" i="2" s="1"/>
  <c r="H40" i="2" s="1"/>
  <c r="H42" i="2" s="1"/>
  <c r="H44" i="2" s="1"/>
  <c r="H46" i="2" s="1"/>
  <c r="L16" i="2"/>
  <c r="M30" i="15" l="1"/>
  <c r="L32" i="15"/>
  <c r="M28" i="14"/>
  <c r="L30" i="14"/>
  <c r="M28" i="12"/>
  <c r="L30" i="12"/>
  <c r="G4" i="2"/>
  <c r="L18" i="2"/>
  <c r="M16" i="2"/>
  <c r="M32" i="15" l="1"/>
  <c r="L34" i="15"/>
  <c r="M30" i="14"/>
  <c r="L32" i="14"/>
  <c r="M30" i="12"/>
  <c r="L32" i="12"/>
  <c r="L20" i="2"/>
  <c r="M18" i="2"/>
  <c r="M34" i="15" l="1"/>
  <c r="L36" i="15"/>
  <c r="M32" i="14"/>
  <c r="L34" i="14"/>
  <c r="M32" i="12"/>
  <c r="L34" i="12"/>
  <c r="L22" i="2"/>
  <c r="M20" i="2"/>
  <c r="M36" i="15" l="1"/>
  <c r="L38" i="15"/>
  <c r="M34" i="14"/>
  <c r="L36" i="14"/>
  <c r="M34" i="12"/>
  <c r="L36" i="12"/>
  <c r="L24" i="2"/>
  <c r="M22" i="2"/>
  <c r="M38" i="15" l="1"/>
  <c r="L40" i="15"/>
  <c r="M36" i="14"/>
  <c r="L38" i="14"/>
  <c r="M36" i="12"/>
  <c r="L38" i="12"/>
  <c r="L26" i="2"/>
  <c r="M24" i="2"/>
  <c r="M40" i="15" l="1"/>
  <c r="L42" i="15"/>
  <c r="M38" i="14"/>
  <c r="L40" i="14"/>
  <c r="M38" i="12"/>
  <c r="L40" i="12"/>
  <c r="L28" i="2"/>
  <c r="M26" i="2"/>
  <c r="M42" i="15" l="1"/>
  <c r="L44" i="15"/>
  <c r="M40" i="14"/>
  <c r="L42" i="14"/>
  <c r="M40" i="12"/>
  <c r="L42" i="12"/>
  <c r="M28" i="2"/>
  <c r="L30" i="2"/>
  <c r="M44" i="15" l="1"/>
  <c r="L46" i="15"/>
  <c r="M42" i="14"/>
  <c r="L44" i="14"/>
  <c r="M42" i="12"/>
  <c r="L44" i="12"/>
  <c r="M30" i="2"/>
  <c r="L32" i="2"/>
  <c r="M46" i="15" l="1"/>
  <c r="L48" i="15"/>
  <c r="M48" i="15" s="1"/>
  <c r="O3" i="15" s="1"/>
  <c r="M44" i="14"/>
  <c r="L46" i="14"/>
  <c r="M44" i="12"/>
  <c r="L46" i="12"/>
  <c r="M32" i="2"/>
  <c r="L34" i="2"/>
  <c r="M46" i="14" l="1"/>
  <c r="L48" i="14"/>
  <c r="M48" i="14" s="1"/>
  <c r="O3" i="14" s="1"/>
  <c r="M46" i="12"/>
  <c r="L48" i="12"/>
  <c r="M48" i="12" s="1"/>
  <c r="M34" i="2"/>
  <c r="L36" i="2"/>
  <c r="O3" i="12" l="1"/>
  <c r="L38" i="2"/>
  <c r="M36" i="2"/>
  <c r="L40" i="2" l="1"/>
  <c r="M38" i="2"/>
  <c r="L42" i="2" l="1"/>
  <c r="M40" i="2"/>
  <c r="L44" i="2" l="1"/>
  <c r="M42" i="2"/>
  <c r="L46" i="2" l="1"/>
  <c r="M44" i="2"/>
  <c r="L48" i="2" l="1"/>
  <c r="M48" i="2" s="1"/>
  <c r="M46" i="2"/>
  <c r="O3" i="2" l="1"/>
</calcChain>
</file>

<file path=xl/sharedStrings.xml><?xml version="1.0" encoding="utf-8"?>
<sst xmlns="http://schemas.openxmlformats.org/spreadsheetml/2006/main" count="803" uniqueCount="102">
  <si>
    <t>Sejladsplanlægning</t>
  </si>
  <si>
    <t>Sejlads fra:</t>
  </si>
  <si>
    <t>Forventet afgang:</t>
  </si>
  <si>
    <t>Forventet ankomst:</t>
  </si>
  <si>
    <t>Sejlads til:</t>
  </si>
  <si>
    <t>Kortkurs</t>
  </si>
  <si>
    <t>Dato:</t>
  </si>
  <si>
    <t>Besætning:</t>
  </si>
  <si>
    <t>Farvandsudsigt:</t>
  </si>
  <si>
    <t>Notater:</t>
  </si>
  <si>
    <t>Samlet distance:</t>
  </si>
  <si>
    <t>Kan udfyldes</t>
  </si>
  <si>
    <r>
      <rPr>
        <b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</t>
    </r>
  </si>
  <si>
    <t>Vagtplan:</t>
  </si>
  <si>
    <t>Editeres ikke</t>
  </si>
  <si>
    <t xml:space="preserve"> </t>
  </si>
  <si>
    <t>°'</t>
  </si>
  <si>
    <t>Guide:</t>
  </si>
  <si>
    <t>Distance [SM]</t>
  </si>
  <si>
    <t>Sejlet 
distance [SM]</t>
  </si>
  <si>
    <t>Fart 
[knob]</t>
  </si>
  <si>
    <t>Tid 
[Timer]</t>
  </si>
  <si>
    <t>Tid 
[Min]</t>
  </si>
  <si>
    <t>Sejlet tid 
[Min]</t>
  </si>
  <si>
    <t>Ankomst 
tid</t>
  </si>
  <si>
    <t>Længde-grad</t>
  </si>
  <si>
    <t>Bredde-grad</t>
  </si>
  <si>
    <t>Person:</t>
  </si>
  <si>
    <t>Periode:</t>
  </si>
  <si>
    <t>Planlagte observationer -Instrukser:</t>
  </si>
  <si>
    <t>Waypoints
- benævnelse / - position.</t>
  </si>
  <si>
    <t>knob</t>
  </si>
  <si>
    <t>Din reelle fart over grunden bliver</t>
  </si>
  <si>
    <t>°</t>
  </si>
  <si>
    <t>Din sejlede kurs for at komme fra A til B skal være</t>
  </si>
  <si>
    <t xml:space="preserve">Strømmen sætter dig 5,7 </t>
  </si>
  <si>
    <t>Resultat af eksempel:</t>
  </si>
  <si>
    <t>Strømmens fart er 0,5 kn.</t>
  </si>
  <si>
    <t>Strømmen er sydgående (180°)</t>
  </si>
  <si>
    <t>Din fart gennem vandet er 5 knob</t>
  </si>
  <si>
    <t>Du skal fra A til B og har opmålt kursen i søkortet til 85°</t>
  </si>
  <si>
    <t>Eksempel:</t>
  </si>
  <si>
    <t>Båd fart (beh) over grund (v. ny kompaskurs)</t>
  </si>
  <si>
    <t>Sejl. K. rv (ny kompaskurs)</t>
  </si>
  <si>
    <t>Faktisk sætning:</t>
  </si>
  <si>
    <t>Strømmens vinkelrette påvirkning (fart) på båden:</t>
  </si>
  <si>
    <t>Fra søkort (beh.K.rv) til sejlet kurs retvisende Sejl.K.rv.</t>
  </si>
  <si>
    <t>(Østgående strøm = 90 grader)</t>
  </si>
  <si>
    <t>Strømmens kurs - retning</t>
  </si>
  <si>
    <t>Strøm fart</t>
  </si>
  <si>
    <t>Kurs i søkortet</t>
  </si>
  <si>
    <t>Båd fart (gennem vand)</t>
  </si>
  <si>
    <t>I formularen indtastes:</t>
  </si>
  <si>
    <t>Strøm: Beregning af bådens sætning, ny kurs og fart</t>
  </si>
  <si>
    <t>Vind</t>
  </si>
  <si>
    <t>Vindstyrke</t>
  </si>
  <si>
    <r>
      <t xml:space="preserve">Sejl. Fart </t>
    </r>
    <r>
      <rPr>
        <sz val="8"/>
        <color theme="1"/>
        <rFont val="Calibri"/>
        <family val="2"/>
        <scheme val="minor"/>
      </rPr>
      <t>(fart gennem vandet)</t>
    </r>
  </si>
  <si>
    <t>Adrift</t>
  </si>
  <si>
    <t>2 - 3 m/s</t>
  </si>
  <si>
    <t>4-6 m/s</t>
  </si>
  <si>
    <t>7 - 9 m/s</t>
  </si>
  <si>
    <t>10 - 12 m/s</t>
  </si>
  <si>
    <t>2 kn.</t>
  </si>
  <si>
    <t>4 kn.</t>
  </si>
  <si>
    <t>5 kn.</t>
  </si>
  <si>
    <r>
      <t>5</t>
    </r>
    <r>
      <rPr>
        <sz val="11"/>
        <color theme="1"/>
        <rFont val="Calibri"/>
        <family val="2"/>
      </rPr>
      <t>°</t>
    </r>
  </si>
  <si>
    <t>7°</t>
  </si>
  <si>
    <t>10°</t>
  </si>
  <si>
    <t>12°</t>
  </si>
  <si>
    <t>Bagbordshalse</t>
  </si>
  <si>
    <t>Styrbordshalse</t>
  </si>
  <si>
    <t>Vinkel</t>
  </si>
  <si>
    <r>
      <t>Bide vind 45</t>
    </r>
    <r>
      <rPr>
        <b/>
        <sz val="11"/>
        <color theme="1"/>
        <rFont val="Calibri"/>
        <family val="2"/>
      </rPr>
      <t>°</t>
    </r>
  </si>
  <si>
    <r>
      <t>Foran for tværs 50</t>
    </r>
    <r>
      <rPr>
        <b/>
        <sz val="11"/>
        <color theme="1"/>
        <rFont val="Calibri"/>
        <family val="2"/>
      </rPr>
      <t>° - 80°</t>
    </r>
  </si>
  <si>
    <t>3 kn.</t>
  </si>
  <si>
    <t>4°</t>
  </si>
  <si>
    <t>6°</t>
  </si>
  <si>
    <t>6 kn.</t>
  </si>
  <si>
    <t>8°</t>
  </si>
  <si>
    <r>
      <t>Halvvind 85</t>
    </r>
    <r>
      <rPr>
        <b/>
        <sz val="11"/>
        <color theme="1"/>
        <rFont val="Calibri"/>
        <family val="2"/>
      </rPr>
      <t>° - 115°</t>
    </r>
  </si>
  <si>
    <t>3°</t>
  </si>
  <si>
    <t>5°</t>
  </si>
  <si>
    <t>7 kn.</t>
  </si>
  <si>
    <t>9°</t>
  </si>
  <si>
    <r>
      <t>Agten for tværs 120</t>
    </r>
    <r>
      <rPr>
        <b/>
        <sz val="11"/>
        <color theme="1"/>
        <rFont val="Calibri"/>
        <family val="2"/>
      </rPr>
      <t>° - 160°</t>
    </r>
  </si>
  <si>
    <t>2°</t>
  </si>
  <si>
    <r>
      <t>Læns 165</t>
    </r>
    <r>
      <rPr>
        <b/>
        <sz val="11"/>
        <color theme="1"/>
        <rFont val="Calibri"/>
        <family val="2"/>
      </rPr>
      <t>° - 180°</t>
    </r>
  </si>
  <si>
    <t>0°</t>
  </si>
  <si>
    <t>Nr.</t>
  </si>
  <si>
    <t>Kursberegningsskema</t>
  </si>
  <si>
    <t>Beh.k.rv. (kort)</t>
  </si>
  <si>
    <t>Str.</t>
  </si>
  <si>
    <t>Op mod strømmen</t>
  </si>
  <si>
    <t>(angiv + eller - foran tallet)</t>
  </si>
  <si>
    <t>Sejl.k.rv.</t>
  </si>
  <si>
    <t>Afdr.</t>
  </si>
  <si>
    <t>St.k.rv.</t>
  </si>
  <si>
    <t>Mv.</t>
  </si>
  <si>
    <t>(- øst)</t>
  </si>
  <si>
    <t>(+ vest)</t>
  </si>
  <si>
    <t>St.k.mv. (kompas)</t>
  </si>
  <si>
    <t>Op mod 
vinden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</si>
</sst>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General\°"/>
    <numFmt numFmtId="166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229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0" fillId="7" borderId="17" xfId="0" applyFill="1" applyBorder="1"/>
    <xf numFmtId="164" fontId="0" fillId="6" borderId="16" xfId="0" applyNumberFormat="1" applyFill="1" applyBorder="1" applyAlignment="1">
      <alignment horizontal="center" vertical="center"/>
    </xf>
    <xf numFmtId="0" fontId="0" fillId="2" borderId="21" xfId="0" applyFill="1" applyBorder="1"/>
    <xf numFmtId="0" fontId="0" fillId="2" borderId="29" xfId="0" applyFill="1" applyBorder="1"/>
    <xf numFmtId="0" fontId="0" fillId="2" borderId="19" xfId="0" applyFill="1" applyBorder="1"/>
    <xf numFmtId="0" fontId="0" fillId="2" borderId="20" xfId="0" applyFill="1" applyBorder="1"/>
    <xf numFmtId="0" fontId="1" fillId="8" borderId="1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0" fillId="2" borderId="38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8" borderId="49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165" fontId="0" fillId="7" borderId="0" xfId="0" applyNumberFormat="1" applyFill="1"/>
    <xf numFmtId="165" fontId="0" fillId="2" borderId="0" xfId="0" applyNumberFormat="1" applyFill="1"/>
    <xf numFmtId="0" fontId="8" fillId="0" borderId="0" xfId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8" xfId="1" applyFont="1" applyBorder="1"/>
    <xf numFmtId="2" fontId="11" fillId="0" borderId="32" xfId="1" applyNumberFormat="1" applyFont="1" applyBorder="1"/>
    <xf numFmtId="0" fontId="11" fillId="0" borderId="33" xfId="1" applyFont="1" applyBorder="1"/>
    <xf numFmtId="0" fontId="11" fillId="0" borderId="32" xfId="1" applyFont="1" applyBorder="1"/>
    <xf numFmtId="0" fontId="12" fillId="0" borderId="0" xfId="1" applyFont="1"/>
    <xf numFmtId="0" fontId="13" fillId="0" borderId="0" xfId="1" applyFont="1"/>
    <xf numFmtId="0" fontId="11" fillId="0" borderId="0" xfId="1" applyFont="1"/>
    <xf numFmtId="166" fontId="11" fillId="0" borderId="0" xfId="1" applyNumberFormat="1" applyFont="1"/>
    <xf numFmtId="166" fontId="11" fillId="0" borderId="32" xfId="1" applyNumberFormat="1" applyFont="1" applyBorder="1"/>
    <xf numFmtId="166" fontId="14" fillId="0" borderId="0" xfId="1" applyNumberFormat="1" applyFont="1" applyProtection="1">
      <protection hidden="1"/>
    </xf>
    <xf numFmtId="166" fontId="14" fillId="0" borderId="33" xfId="1" applyNumberFormat="1" applyFont="1" applyBorder="1" applyProtection="1">
      <protection hidden="1"/>
    </xf>
    <xf numFmtId="166" fontId="10" fillId="0" borderId="0" xfId="1" applyNumberFormat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center"/>
    </xf>
    <xf numFmtId="0" fontId="19" fillId="0" borderId="0" xfId="1" applyFont="1"/>
    <xf numFmtId="0" fontId="11" fillId="13" borderId="49" xfId="1" applyFont="1" applyFill="1" applyBorder="1" applyAlignment="1" applyProtection="1">
      <alignment horizontal="center"/>
      <protection locked="0"/>
    </xf>
    <xf numFmtId="0" fontId="20" fillId="0" borderId="0" xfId="1" applyFont="1"/>
    <xf numFmtId="0" fontId="11" fillId="0" borderId="0" xfId="1" applyFont="1" applyAlignment="1">
      <alignment horizontal="center"/>
    </xf>
    <xf numFmtId="0" fontId="21" fillId="0" borderId="0" xfId="1" applyFont="1"/>
    <xf numFmtId="0" fontId="0" fillId="2" borderId="1" xfId="0" applyFill="1" applyBorder="1"/>
    <xf numFmtId="0" fontId="0" fillId="14" borderId="0" xfId="0" applyFill="1" applyAlignment="1">
      <alignment horizontal="right" vertical="top"/>
    </xf>
    <xf numFmtId="0" fontId="0" fillId="14" borderId="0" xfId="0" applyFill="1"/>
    <xf numFmtId="21" fontId="0" fillId="14" borderId="0" xfId="0" applyNumberFormat="1" applyFill="1"/>
    <xf numFmtId="164" fontId="0" fillId="14" borderId="0" xfId="0" applyNumberFormat="1" applyFill="1"/>
    <xf numFmtId="0" fontId="0" fillId="2" borderId="0" xfId="0" applyFill="1" applyBorder="1"/>
    <xf numFmtId="0" fontId="6" fillId="2" borderId="0" xfId="0" applyFont="1" applyFill="1" applyBorder="1"/>
    <xf numFmtId="0" fontId="1" fillId="14" borderId="0" xfId="0" applyFont="1" applyFill="1"/>
    <xf numFmtId="0" fontId="1" fillId="2" borderId="0" xfId="0" applyFont="1" applyFill="1"/>
    <xf numFmtId="0" fontId="24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6" fillId="2" borderId="0" xfId="2" applyFont="1" applyFill="1"/>
    <xf numFmtId="0" fontId="25" fillId="2" borderId="0" xfId="2" applyFont="1" applyFill="1"/>
    <xf numFmtId="0" fontId="25" fillId="2" borderId="0" xfId="2" applyFont="1" applyFill="1" applyBorder="1" applyAlignment="1">
      <alignment vertical="center"/>
    </xf>
    <xf numFmtId="0" fontId="25" fillId="2" borderId="0" xfId="2" applyFont="1" applyFill="1" applyAlignment="1">
      <alignment vertical="center"/>
    </xf>
    <xf numFmtId="0" fontId="1" fillId="14" borderId="0" xfId="0" applyFont="1" applyFill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25" fillId="2" borderId="11" xfId="2" applyFont="1" applyFill="1" applyBorder="1"/>
    <xf numFmtId="0" fontId="25" fillId="2" borderId="9" xfId="2" applyFont="1" applyFill="1" applyBorder="1"/>
    <xf numFmtId="0" fontId="25" fillId="2" borderId="17" xfId="2" applyFont="1" applyFill="1" applyBorder="1"/>
    <xf numFmtId="0" fontId="25" fillId="15" borderId="21" xfId="2" applyFont="1" applyFill="1" applyBorder="1"/>
    <xf numFmtId="0" fontId="25" fillId="15" borderId="29" xfId="2" applyFont="1" applyFill="1" applyBorder="1"/>
    <xf numFmtId="0" fontId="25" fillId="15" borderId="0" xfId="2" applyFont="1" applyFill="1" applyBorder="1" applyAlignment="1">
      <alignment vertical="center"/>
    </xf>
    <xf numFmtId="0" fontId="25" fillId="15" borderId="0" xfId="2" applyFont="1" applyFill="1" applyBorder="1" applyAlignment="1">
      <alignment horizontal="center" vertical="center" wrapText="1"/>
    </xf>
    <xf numFmtId="0" fontId="25" fillId="2" borderId="21" xfId="2" applyFont="1" applyFill="1" applyBorder="1"/>
    <xf numFmtId="0" fontId="25" fillId="2" borderId="29" xfId="2" applyFont="1" applyFill="1" applyBorder="1"/>
    <xf numFmtId="0" fontId="25" fillId="2" borderId="0" xfId="2" applyFont="1" applyFill="1" applyBorder="1" applyAlignment="1">
      <alignment horizontal="left" vertical="center"/>
    </xf>
    <xf numFmtId="0" fontId="25" fillId="2" borderId="0" xfId="2" applyFont="1" applyFill="1" applyBorder="1" applyAlignment="1">
      <alignment horizontal="center" vertical="center" wrapText="1"/>
    </xf>
    <xf numFmtId="0" fontId="25" fillId="2" borderId="19" xfId="2" applyFont="1" applyFill="1" applyBorder="1"/>
    <xf numFmtId="0" fontId="25" fillId="2" borderId="39" xfId="2" applyFont="1" applyFill="1" applyBorder="1" applyAlignment="1">
      <alignment vertical="center"/>
    </xf>
    <xf numFmtId="0" fontId="25" fillId="2" borderId="20" xfId="2" applyFont="1" applyFill="1" applyBorder="1"/>
    <xf numFmtId="0" fontId="27" fillId="16" borderId="49" xfId="2" applyFont="1" applyFill="1" applyBorder="1" applyAlignment="1">
      <alignment vertical="center"/>
    </xf>
    <xf numFmtId="0" fontId="1" fillId="8" borderId="17" xfId="0" applyFont="1" applyFill="1" applyBorder="1"/>
    <xf numFmtId="0" fontId="1" fillId="3" borderId="17" xfId="0" applyFont="1" applyFill="1" applyBorder="1"/>
    <xf numFmtId="0" fontId="0" fillId="2" borderId="5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1" fontId="0" fillId="4" borderId="31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wrapText="1"/>
    </xf>
    <xf numFmtId="0" fontId="22" fillId="2" borderId="54" xfId="0" applyFont="1" applyFill="1" applyBorder="1" applyAlignment="1">
      <alignment horizontal="left" wrapText="1"/>
    </xf>
    <xf numFmtId="0" fontId="22" fillId="2" borderId="6" xfId="0" applyFont="1" applyFill="1" applyBorder="1" applyAlignment="1">
      <alignment horizontal="left" wrapText="1"/>
    </xf>
    <xf numFmtId="0" fontId="22" fillId="2" borderId="14" xfId="0" applyFont="1" applyFill="1" applyBorder="1" applyAlignment="1">
      <alignment horizontal="left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4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left" vertical="center" wrapText="1"/>
    </xf>
    <xf numFmtId="164" fontId="22" fillId="2" borderId="54" xfId="0" applyNumberFormat="1" applyFont="1" applyFill="1" applyBorder="1" applyAlignment="1">
      <alignment horizontal="left" vertical="center" wrapText="1"/>
    </xf>
    <xf numFmtId="1" fontId="0" fillId="4" borderId="24" xfId="0" applyNumberFormat="1" applyFill="1" applyBorder="1" applyAlignment="1">
      <alignment horizontal="center" vertical="center"/>
    </xf>
    <xf numFmtId="164" fontId="22" fillId="2" borderId="51" xfId="0" applyNumberFormat="1" applyFont="1" applyFill="1" applyBorder="1" applyAlignment="1">
      <alignment horizontal="center" vertical="center" wrapText="1"/>
    </xf>
    <xf numFmtId="164" fontId="22" fillId="2" borderId="10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164" fontId="22" fillId="2" borderId="54" xfId="0" applyNumberFormat="1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1" fontId="0" fillId="6" borderId="26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8" borderId="46" xfId="0" applyFont="1" applyFill="1" applyBorder="1" applyAlignment="1">
      <alignment horizontal="left" vertical="top"/>
    </xf>
    <xf numFmtId="0" fontId="1" fillId="8" borderId="48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21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left" vertical="top"/>
    </xf>
    <xf numFmtId="0" fontId="1" fillId="8" borderId="53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0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9" xfId="0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64" fontId="0" fillId="9" borderId="33" xfId="0" applyNumberForma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14" borderId="0" xfId="0" applyFont="1" applyFill="1" applyAlignment="1">
      <alignment horizontal="center" vertical="top"/>
    </xf>
    <xf numFmtId="164" fontId="0" fillId="6" borderId="33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0" fontId="0" fillId="11" borderId="21" xfId="0" applyFill="1" applyBorder="1" applyAlignment="1">
      <alignment horizontal="left"/>
    </xf>
    <xf numFmtId="0" fontId="0" fillId="11" borderId="29" xfId="0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25" fillId="15" borderId="0" xfId="2" applyFont="1" applyFill="1" applyBorder="1" applyAlignment="1">
      <alignment horizontal="left" vertical="center"/>
    </xf>
    <xf numFmtId="0" fontId="25" fillId="2" borderId="0" xfId="2" applyFont="1" applyFill="1" applyBorder="1" applyAlignment="1">
      <alignment horizontal="left" vertical="center"/>
    </xf>
    <xf numFmtId="0" fontId="25" fillId="13" borderId="49" xfId="2" applyFont="1" applyFill="1" applyBorder="1" applyAlignment="1">
      <alignment vertical="center"/>
    </xf>
    <xf numFmtId="0" fontId="25" fillId="13" borderId="49" xfId="2" applyFont="1" applyFill="1" applyBorder="1" applyAlignment="1">
      <alignment horizontal="center" vertical="center"/>
    </xf>
    <xf numFmtId="0" fontId="25" fillId="13" borderId="22" xfId="2" applyFont="1" applyFill="1" applyBorder="1" applyAlignment="1">
      <alignment horizontal="center" vertical="center"/>
    </xf>
    <xf numFmtId="0" fontId="25" fillId="13" borderId="23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962C6923-AC67-4C6E-B63D-05E73791025D}"/>
    <cellStyle name="Normal 3" xfId="2" xr:uid="{DE9DE5A0-A901-4A6E-85FB-9B22F1ACD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B58C45-F62A-4DE3-94D5-2E83F014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AA0E6F-5923-42B1-9D22-18515731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40C062-5A8C-4620-B1AC-1DA3EB62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C359810F-D54D-4E70-8807-105B046C8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63CBC128-F1A5-4080-86FF-81AA27A6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1E68AD33-B5EF-4C14-87BD-13BAC7C12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F3821288-3E3D-4ECF-93BA-97755B47D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E379E6B2-7533-411F-8018-EE415CFB6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C2894EFE-64F0-4C55-B42D-79A03E738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3E52FBAA-3EBB-4E1B-95FA-71B19E916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A8E95E54-EA02-448E-9DBB-FDDA95A6F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AEB62513-B7D7-4B0B-AAFF-5BD5D89B5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oneCellAnchor>
    <xdr:from>
      <xdr:col>24</xdr:col>
      <xdr:colOff>206285</xdr:colOff>
      <xdr:row>46</xdr:row>
      <xdr:rowOff>46980</xdr:rowOff>
    </xdr:from>
    <xdr:ext cx="1900895" cy="1755959"/>
    <xdr:pic>
      <xdr:nvPicPr>
        <xdr:cNvPr id="14" name="Picture 13">
          <a:extLst>
            <a:ext uri="{FF2B5EF4-FFF2-40B4-BE49-F238E27FC236}">
              <a16:creationId xmlns:a16="http://schemas.microsoft.com/office/drawing/2014/main" id="{1791F366-9119-4E72-BC92-2AA726729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0" y="9448155"/>
          <a:ext cx="1900895" cy="1755959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48</xdr:row>
      <xdr:rowOff>75477</xdr:rowOff>
    </xdr:from>
    <xdr:ext cx="726707" cy="746893"/>
    <xdr:pic>
      <xdr:nvPicPr>
        <xdr:cNvPr id="15" name="Picture 14">
          <a:extLst>
            <a:ext uri="{FF2B5EF4-FFF2-40B4-BE49-F238E27FC236}">
              <a16:creationId xmlns:a16="http://schemas.microsoft.com/office/drawing/2014/main" id="{17DD20E1-D99B-4DC5-97E8-65E9FB2BE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987670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48</xdr:row>
      <xdr:rowOff>115276</xdr:rowOff>
    </xdr:from>
    <xdr:ext cx="734927" cy="702407"/>
    <xdr:pic>
      <xdr:nvPicPr>
        <xdr:cNvPr id="16" name="Picture 15">
          <a:extLst>
            <a:ext uri="{FF2B5EF4-FFF2-40B4-BE49-F238E27FC236}">
              <a16:creationId xmlns:a16="http://schemas.microsoft.com/office/drawing/2014/main" id="{C3D3E783-3531-4AAC-B6DB-0846B1430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9916501"/>
          <a:ext cx="734927" cy="7024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E26D1D-1B64-4B18-9393-42779651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E811A-FB33-4B26-A104-4FB32C567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A308E5-EF33-4DD8-8AAC-1280A944C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CFFD59F5-5E1D-4E19-89DF-E21A14157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AAD3D51D-2BFE-4888-BD31-1FD5AA14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45268ABB-3C2F-4E52-82EC-35836C23C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CA62F51F-7983-470C-A2A5-366245C9C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C74CBFF0-60C7-45FE-ACAE-7D4507F0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04916607-3532-4D60-86D4-B18894B48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1171281D-C452-40F8-975C-B17813CD9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51487C40-88F0-4ECF-9B26-10516A77A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F7329181-0040-45DA-9F0E-DBFEB408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oneCellAnchor>
    <xdr:from>
      <xdr:col>24</xdr:col>
      <xdr:colOff>206285</xdr:colOff>
      <xdr:row>46</xdr:row>
      <xdr:rowOff>46980</xdr:rowOff>
    </xdr:from>
    <xdr:ext cx="1900895" cy="1755959"/>
    <xdr:pic>
      <xdr:nvPicPr>
        <xdr:cNvPr id="14" name="Picture 13">
          <a:extLst>
            <a:ext uri="{FF2B5EF4-FFF2-40B4-BE49-F238E27FC236}">
              <a16:creationId xmlns:a16="http://schemas.microsoft.com/office/drawing/2014/main" id="{0C11F552-0424-4122-8B51-2EFB2E0FF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0" y="9448155"/>
          <a:ext cx="1900895" cy="1755959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48</xdr:row>
      <xdr:rowOff>75477</xdr:rowOff>
    </xdr:from>
    <xdr:ext cx="726707" cy="746893"/>
    <xdr:pic>
      <xdr:nvPicPr>
        <xdr:cNvPr id="15" name="Picture 14">
          <a:extLst>
            <a:ext uri="{FF2B5EF4-FFF2-40B4-BE49-F238E27FC236}">
              <a16:creationId xmlns:a16="http://schemas.microsoft.com/office/drawing/2014/main" id="{9075EDAF-32CA-428F-8D6B-0CFC7131E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987670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48</xdr:row>
      <xdr:rowOff>115276</xdr:rowOff>
    </xdr:from>
    <xdr:ext cx="734927" cy="702407"/>
    <xdr:pic>
      <xdr:nvPicPr>
        <xdr:cNvPr id="16" name="Picture 15">
          <a:extLst>
            <a:ext uri="{FF2B5EF4-FFF2-40B4-BE49-F238E27FC236}">
              <a16:creationId xmlns:a16="http://schemas.microsoft.com/office/drawing/2014/main" id="{33D05FAE-DF88-41C7-9786-C5680D48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9916501"/>
          <a:ext cx="734927" cy="7024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79317-CEC2-4F76-AE17-EF6683F15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DF709A-E06A-40A2-9B22-058B7A3F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6B519-5B85-40CD-A670-BF844D019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A4CB6419-C696-48D7-A7E9-13496BEA3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A9FE00D0-7B67-47B2-A557-5FED91089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D8495975-41FF-4C64-A0F6-7B9A50157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1F599759-368A-4A56-829B-44733987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286A316F-7515-42C2-9FCF-2A27C8125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C2E99D91-2CFC-4B1F-BF44-696EF2FF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584DF8A5-E47C-4079-889F-7E9D7D009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72B2CA30-F833-47EC-9415-E8C046EA4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2371EB80-1199-4CDA-9D26-53D8EB56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oneCellAnchor>
    <xdr:from>
      <xdr:col>24</xdr:col>
      <xdr:colOff>206285</xdr:colOff>
      <xdr:row>46</xdr:row>
      <xdr:rowOff>46980</xdr:rowOff>
    </xdr:from>
    <xdr:ext cx="1900895" cy="1755959"/>
    <xdr:pic>
      <xdr:nvPicPr>
        <xdr:cNvPr id="14" name="Picture 13">
          <a:extLst>
            <a:ext uri="{FF2B5EF4-FFF2-40B4-BE49-F238E27FC236}">
              <a16:creationId xmlns:a16="http://schemas.microsoft.com/office/drawing/2014/main" id="{F171EA6C-2E96-4BD0-85CC-D64E1D488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0" y="9448155"/>
          <a:ext cx="1900895" cy="1755959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48</xdr:row>
      <xdr:rowOff>75477</xdr:rowOff>
    </xdr:from>
    <xdr:ext cx="726707" cy="746893"/>
    <xdr:pic>
      <xdr:nvPicPr>
        <xdr:cNvPr id="15" name="Picture 14">
          <a:extLst>
            <a:ext uri="{FF2B5EF4-FFF2-40B4-BE49-F238E27FC236}">
              <a16:creationId xmlns:a16="http://schemas.microsoft.com/office/drawing/2014/main" id="{48233CE6-B698-4FE3-A82F-A8A90FF53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987670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48</xdr:row>
      <xdr:rowOff>115276</xdr:rowOff>
    </xdr:from>
    <xdr:ext cx="734927" cy="702407"/>
    <xdr:pic>
      <xdr:nvPicPr>
        <xdr:cNvPr id="16" name="Picture 15">
          <a:extLst>
            <a:ext uri="{FF2B5EF4-FFF2-40B4-BE49-F238E27FC236}">
              <a16:creationId xmlns:a16="http://schemas.microsoft.com/office/drawing/2014/main" id="{A74C1360-8647-4C66-BEA4-1B8DD435B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9916501"/>
          <a:ext cx="734927" cy="70240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142876</xdr:colOff>
      <xdr:row>3</xdr:row>
      <xdr:rowOff>119062</xdr:rowOff>
    </xdr:from>
    <xdr:to>
      <xdr:col>16</xdr:col>
      <xdr:colOff>124062</xdr:colOff>
      <xdr:row>9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AE23DC-9EB8-4A1B-941D-CC2E963AE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1" y="785812"/>
          <a:ext cx="1371836" cy="1357314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4</xdr:row>
      <xdr:rowOff>160456</xdr:rowOff>
    </xdr:from>
    <xdr:to>
      <xdr:col>18</xdr:col>
      <xdr:colOff>833864</xdr:colOff>
      <xdr:row>8</xdr:row>
      <xdr:rowOff>246854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9B1A0E-374E-42C0-B513-A513BAA34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4</xdr:row>
      <xdr:rowOff>154780</xdr:rowOff>
    </xdr:from>
    <xdr:to>
      <xdr:col>17</xdr:col>
      <xdr:colOff>339639</xdr:colOff>
      <xdr:row>8</xdr:row>
      <xdr:rowOff>240017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768EC2-4327-4AEC-9952-4AC7D0CA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14</xdr:col>
      <xdr:colOff>3653</xdr:colOff>
      <xdr:row>13</xdr:row>
      <xdr:rowOff>40171</xdr:rowOff>
    </xdr:from>
    <xdr:ext cx="1611021" cy="1236179"/>
    <xdr:pic>
      <xdr:nvPicPr>
        <xdr:cNvPr id="5" name="Picture 4">
          <a:extLst>
            <a:ext uri="{FF2B5EF4-FFF2-40B4-BE49-F238E27FC236}">
              <a16:creationId xmlns:a16="http://schemas.microsoft.com/office/drawing/2014/main" id="{7A63ADD1-07C1-4DAD-A754-0C39F8375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9128" y="2992921"/>
          <a:ext cx="1611021" cy="1236179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6469FA0B-FB6D-425C-B5B6-A821E2F9C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687605"/>
          <a:ext cx="726707" cy="990238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079ED7BD-F742-4722-AA57-292B1CF03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715541"/>
          <a:ext cx="734927" cy="969478"/>
        </a:xfrm>
        <a:prstGeom prst="rect">
          <a:avLst/>
        </a:prstGeom>
      </xdr:spPr>
    </xdr:pic>
    <xdr:clientData/>
  </xdr:oneCellAnchor>
  <xdr:oneCellAnchor>
    <xdr:from>
      <xdr:col>14</xdr:col>
      <xdr:colOff>3654</xdr:colOff>
      <xdr:row>25</xdr:row>
      <xdr:rowOff>46981</xdr:rowOff>
    </xdr:from>
    <xdr:ext cx="1644172" cy="1251908"/>
    <xdr:pic>
      <xdr:nvPicPr>
        <xdr:cNvPr id="8" name="Picture 7">
          <a:extLst>
            <a:ext uri="{FF2B5EF4-FFF2-40B4-BE49-F238E27FC236}">
              <a16:creationId xmlns:a16="http://schemas.microsoft.com/office/drawing/2014/main" id="{1E2EE9EB-4B5B-4D76-BB95-DD3DF1B2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9129" y="5428606"/>
          <a:ext cx="1644172" cy="1251908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27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D586AECA-002B-42B8-BCE8-9562C2E17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6338775"/>
          <a:ext cx="726707" cy="774247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27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288892BB-E806-4864-835A-D118CCED7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6359136"/>
          <a:ext cx="734927" cy="768638"/>
        </a:xfrm>
        <a:prstGeom prst="rect">
          <a:avLst/>
        </a:prstGeom>
      </xdr:spPr>
    </xdr:pic>
    <xdr:clientData/>
  </xdr:oneCellAnchor>
  <xdr:oneCellAnchor>
    <xdr:from>
      <xdr:col>14</xdr:col>
      <xdr:colOff>206285</xdr:colOff>
      <xdr:row>36</xdr:row>
      <xdr:rowOff>46980</xdr:rowOff>
    </xdr:from>
    <xdr:ext cx="1355815" cy="1252439"/>
    <xdr:pic>
      <xdr:nvPicPr>
        <xdr:cNvPr id="11" name="Picture 10">
          <a:extLst>
            <a:ext uri="{FF2B5EF4-FFF2-40B4-BE49-F238E27FC236}">
              <a16:creationId xmlns:a16="http://schemas.microsoft.com/office/drawing/2014/main" id="{E3784F68-6BE2-4160-BBCB-76089C15D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21760" y="7533630"/>
          <a:ext cx="1355815" cy="1252439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38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48B599BB-78BD-4E82-B987-1CAFA987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8895627"/>
          <a:ext cx="726707" cy="746893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38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51FA5CB3-E423-4B76-B1DA-973B1C816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8935426"/>
          <a:ext cx="734927" cy="702407"/>
        </a:xfrm>
        <a:prstGeom prst="rect">
          <a:avLst/>
        </a:prstGeom>
      </xdr:spPr>
    </xdr:pic>
    <xdr:clientData/>
  </xdr:oneCellAnchor>
  <xdr:oneCellAnchor>
    <xdr:from>
      <xdr:col>14</xdr:col>
      <xdr:colOff>206285</xdr:colOff>
      <xdr:row>47</xdr:row>
      <xdr:rowOff>46980</xdr:rowOff>
    </xdr:from>
    <xdr:ext cx="1298665" cy="1199647"/>
    <xdr:pic>
      <xdr:nvPicPr>
        <xdr:cNvPr id="14" name="Picture 13">
          <a:extLst>
            <a:ext uri="{FF2B5EF4-FFF2-40B4-BE49-F238E27FC236}">
              <a16:creationId xmlns:a16="http://schemas.microsoft.com/office/drawing/2014/main" id="{3BB161C5-F61F-4B5B-A1E1-78ED6E74E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21760" y="9638655"/>
          <a:ext cx="1298665" cy="1199647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49</xdr:row>
      <xdr:rowOff>75477</xdr:rowOff>
    </xdr:from>
    <xdr:ext cx="726707" cy="746893"/>
    <xdr:pic>
      <xdr:nvPicPr>
        <xdr:cNvPr id="15" name="Picture 14">
          <a:extLst>
            <a:ext uri="{FF2B5EF4-FFF2-40B4-BE49-F238E27FC236}">
              <a16:creationId xmlns:a16="http://schemas.microsoft.com/office/drawing/2014/main" id="{92C64523-5241-482C-AF1F-998D2D7F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11410227"/>
          <a:ext cx="726707" cy="746893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49</xdr:row>
      <xdr:rowOff>115276</xdr:rowOff>
    </xdr:from>
    <xdr:ext cx="734927" cy="702407"/>
    <xdr:pic>
      <xdr:nvPicPr>
        <xdr:cNvPr id="16" name="Picture 15">
          <a:extLst>
            <a:ext uri="{FF2B5EF4-FFF2-40B4-BE49-F238E27FC236}">
              <a16:creationId xmlns:a16="http://schemas.microsoft.com/office/drawing/2014/main" id="{88AAF0E3-2128-4C66-B350-F4151B3E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11450026"/>
          <a:ext cx="734927" cy="70240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D315A-6D04-4F8B-8795-20276B23D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9126" y="809624"/>
          <a:ext cx="1726408" cy="1726408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331FA8-26A4-4035-8578-7F58E087C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8032" y="1160581"/>
          <a:ext cx="726707" cy="1005561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27FC394-1624-4229-83EA-8750BB835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4094" y="1154905"/>
          <a:ext cx="734927" cy="1004400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10" name="Picture 9">
          <a:extLst>
            <a:ext uri="{FF2B5EF4-FFF2-40B4-BE49-F238E27FC236}">
              <a16:creationId xmlns:a16="http://schemas.microsoft.com/office/drawing/2014/main" id="{06D09130-7A6B-40D5-A89D-48E1949F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9903" y="3016735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11" name="Picture 10">
          <a:extLst>
            <a:ext uri="{FF2B5EF4-FFF2-40B4-BE49-F238E27FC236}">
              <a16:creationId xmlns:a16="http://schemas.microsoft.com/office/drawing/2014/main" id="{438CEBEC-4424-4D61-AF02-EBAD88D59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36126" y="3692368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12" name="Picture 11">
          <a:extLst>
            <a:ext uri="{FF2B5EF4-FFF2-40B4-BE49-F238E27FC236}">
              <a16:creationId xmlns:a16="http://schemas.microsoft.com/office/drawing/2014/main" id="{E63064FF-1355-4B44-A3F1-CDC348157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07438" y="3720304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13" name="Picture 12">
          <a:extLst>
            <a:ext uri="{FF2B5EF4-FFF2-40B4-BE49-F238E27FC236}">
              <a16:creationId xmlns:a16="http://schemas.microsoft.com/office/drawing/2014/main" id="{6E309C5A-1EE6-4FA8-8A8C-6106D9BCA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9904" y="5178575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14" name="Picture 13">
          <a:extLst>
            <a:ext uri="{FF2B5EF4-FFF2-40B4-BE49-F238E27FC236}">
              <a16:creationId xmlns:a16="http://schemas.microsoft.com/office/drawing/2014/main" id="{F000693D-88BE-4E34-8DFC-760CE9BB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14720" y="6276863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5" name="Picture 14">
          <a:extLst>
            <a:ext uri="{FF2B5EF4-FFF2-40B4-BE49-F238E27FC236}">
              <a16:creationId xmlns:a16="http://schemas.microsoft.com/office/drawing/2014/main" id="{B6DA4DC3-E281-4112-A175-0E4B5B35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6031" y="6297224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9" name="Picture 18">
          <a:extLst>
            <a:ext uri="{FF2B5EF4-FFF2-40B4-BE49-F238E27FC236}">
              <a16:creationId xmlns:a16="http://schemas.microsoft.com/office/drawing/2014/main" id="{68DE1739-03A5-4FE7-9208-9FA307094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32536" y="7345511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20" name="Picture 19">
          <a:extLst>
            <a:ext uri="{FF2B5EF4-FFF2-40B4-BE49-F238E27FC236}">
              <a16:creationId xmlns:a16="http://schemas.microsoft.com/office/drawing/2014/main" id="{7D252034-DA21-4D73-AA18-DCF2001BD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14720" y="8767040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21" name="Picture 20">
          <a:extLst>
            <a:ext uri="{FF2B5EF4-FFF2-40B4-BE49-F238E27FC236}">
              <a16:creationId xmlns:a16="http://schemas.microsoft.com/office/drawing/2014/main" id="{C1EC55CA-BD4A-4BD6-8B1B-AA2E028F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6031" y="8806839"/>
          <a:ext cx="734927" cy="702407"/>
        </a:xfrm>
        <a:prstGeom prst="rect">
          <a:avLst/>
        </a:prstGeom>
      </xdr:spPr>
    </xdr:pic>
    <xdr:clientData/>
  </xdr:oneCellAnchor>
  <xdr:oneCellAnchor>
    <xdr:from>
      <xdr:col>24</xdr:col>
      <xdr:colOff>206285</xdr:colOff>
      <xdr:row>46</xdr:row>
      <xdr:rowOff>46980</xdr:rowOff>
    </xdr:from>
    <xdr:ext cx="1900895" cy="1755959"/>
    <xdr:pic>
      <xdr:nvPicPr>
        <xdr:cNvPr id="22" name="Picture 21">
          <a:extLst>
            <a:ext uri="{FF2B5EF4-FFF2-40B4-BE49-F238E27FC236}">
              <a16:creationId xmlns:a16="http://schemas.microsoft.com/office/drawing/2014/main" id="{BD2DBA3A-432A-476D-8CA3-8AA819F88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411066" y="8357543"/>
          <a:ext cx="1900895" cy="1755959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48</xdr:row>
      <xdr:rowOff>75477</xdr:rowOff>
    </xdr:from>
    <xdr:ext cx="726707" cy="746893"/>
    <xdr:pic>
      <xdr:nvPicPr>
        <xdr:cNvPr id="23" name="Picture 22">
          <a:extLst>
            <a:ext uri="{FF2B5EF4-FFF2-40B4-BE49-F238E27FC236}">
              <a16:creationId xmlns:a16="http://schemas.microsoft.com/office/drawing/2014/main" id="{6E198353-4C33-4D82-BF5D-C8C82AB6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14720" y="8767040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48</xdr:row>
      <xdr:rowOff>115276</xdr:rowOff>
    </xdr:from>
    <xdr:ext cx="734927" cy="702407"/>
    <xdr:pic>
      <xdr:nvPicPr>
        <xdr:cNvPr id="24" name="Picture 23">
          <a:extLst>
            <a:ext uri="{FF2B5EF4-FFF2-40B4-BE49-F238E27FC236}">
              <a16:creationId xmlns:a16="http://schemas.microsoft.com/office/drawing/2014/main" id="{FBD33C02-A00C-497F-8D77-9EB80E8A6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6031" y="8806839"/>
          <a:ext cx="734927" cy="7024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4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84DDD6"/>
      </a:accent1>
      <a:accent2>
        <a:srgbClr val="26A7AA"/>
      </a:accent2>
      <a:accent3>
        <a:srgbClr val="F1771B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32D3-7EFE-4BA2-9FBA-A08FA0B9853A}">
  <dimension ref="A1:AE56"/>
  <sheetViews>
    <sheetView tabSelected="1" zoomScale="80" zoomScaleNormal="80" workbookViewId="0">
      <selection activeCell="AF56" sqref="AF56"/>
    </sheetView>
  </sheetViews>
  <sheetFormatPr defaultColWidth="9.140625" defaultRowHeight="15" x14ac:dyDescent="0.25"/>
  <cols>
    <col min="1" max="1" width="4.85546875" style="1" customWidth="1"/>
    <col min="2" max="2" width="7.5703125" style="1" customWidth="1"/>
    <col min="3" max="3" width="29.5703125" style="1" customWidth="1"/>
    <col min="4" max="4" width="11" style="1" customWidth="1"/>
    <col min="5" max="5" width="10.42578125" style="1" customWidth="1"/>
    <col min="6" max="6" width="18.42578125" style="26" customWidth="1"/>
    <col min="7" max="7" width="8.5703125" style="1" bestFit="1" customWidth="1"/>
    <col min="8" max="8" width="8.42578125" style="1" bestFit="1" customWidth="1"/>
    <col min="9" max="9" width="7" style="1" customWidth="1"/>
    <col min="10" max="10" width="7.28515625" style="1" bestFit="1" customWidth="1"/>
    <col min="11" max="11" width="5.85546875" style="1" bestFit="1" customWidth="1"/>
    <col min="12" max="12" width="9.5703125" style="1" customWidth="1"/>
    <col min="13" max="13" width="9" style="1" customWidth="1"/>
    <col min="14" max="14" width="18.7109375" style="1" customWidth="1"/>
    <col min="15" max="15" width="47.28515625" style="1" customWidth="1"/>
    <col min="16" max="16" width="9.42578125" style="1" customWidth="1"/>
    <col min="17" max="17" width="9.140625" style="1"/>
    <col min="18" max="18" width="5.42578125" style="1" customWidth="1"/>
    <col min="19" max="19" width="25.85546875" style="1" bestFit="1" customWidth="1"/>
    <col min="20" max="20" width="8.85546875" style="1" bestFit="1" customWidth="1"/>
    <col min="21" max="21" width="8" style="1" bestFit="1" customWidth="1"/>
    <col min="22" max="22" width="8.85546875" style="1" bestFit="1" customWidth="1"/>
    <col min="23" max="23" width="11.140625" style="1" bestFit="1" customWidth="1"/>
    <col min="24" max="24" width="2.42578125" style="1" customWidth="1"/>
    <col min="25" max="27" width="9.140625" style="1"/>
    <col min="28" max="28" width="2.7109375" style="1" customWidth="1"/>
    <col min="29" max="30" width="9.140625" style="1"/>
    <col min="31" max="31" width="15.28515625" style="1" customWidth="1"/>
    <col min="32" max="16384" width="9.140625" style="1"/>
  </cols>
  <sheetData>
    <row r="1" spans="1:31" ht="30.6" customHeight="1" thickBot="1" x14ac:dyDescent="0.3">
      <c r="A1" s="207" t="s">
        <v>6</v>
      </c>
      <c r="B1" s="208"/>
      <c r="C1" s="209"/>
      <c r="D1" s="209"/>
      <c r="E1" s="210"/>
      <c r="F1" s="211" t="s">
        <v>0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S1" s="211" t="s">
        <v>54</v>
      </c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7.25" customHeight="1" thickBot="1" x14ac:dyDescent="0.3">
      <c r="A2" s="214" t="s">
        <v>7</v>
      </c>
      <c r="B2" s="215"/>
      <c r="C2" s="215"/>
      <c r="D2" s="215"/>
      <c r="E2" s="216"/>
      <c r="F2" s="86" t="s">
        <v>1</v>
      </c>
      <c r="G2" s="217"/>
      <c r="H2" s="217"/>
      <c r="I2" s="217"/>
      <c r="J2" s="217"/>
      <c r="K2" s="217"/>
      <c r="L2" s="217"/>
      <c r="M2" s="218"/>
      <c r="N2" s="14" t="s">
        <v>4</v>
      </c>
      <c r="O2" s="16"/>
      <c r="P2" s="219"/>
      <c r="Q2" s="220"/>
    </row>
    <row r="3" spans="1:31" ht="15.75" thickBot="1" x14ac:dyDescent="0.3">
      <c r="A3" s="196" t="s">
        <v>15</v>
      </c>
      <c r="B3" s="197"/>
      <c r="C3" s="197"/>
      <c r="D3" s="197"/>
      <c r="E3" s="198"/>
      <c r="F3" s="86" t="s">
        <v>2</v>
      </c>
      <c r="G3" s="199">
        <v>0.375</v>
      </c>
      <c r="H3" s="199"/>
      <c r="I3" s="199"/>
      <c r="J3" s="199"/>
      <c r="K3" s="199"/>
      <c r="L3" s="199"/>
      <c r="M3" s="199"/>
      <c r="N3" s="15" t="s">
        <v>3</v>
      </c>
      <c r="O3" s="9">
        <f>MAX(M14:M49)</f>
        <v>0.375</v>
      </c>
      <c r="P3" s="200" t="s">
        <v>17</v>
      </c>
      <c r="Q3" s="201"/>
      <c r="S3" s="60" t="s">
        <v>72</v>
      </c>
      <c r="Y3" s="202" t="s">
        <v>71</v>
      </c>
      <c r="Z3" s="202"/>
      <c r="AA3" s="202"/>
      <c r="AB3" s="54"/>
      <c r="AC3" s="59" t="s">
        <v>70</v>
      </c>
      <c r="AD3" s="59"/>
      <c r="AE3" s="59" t="s">
        <v>69</v>
      </c>
    </row>
    <row r="4" spans="1:31" ht="15.75" thickBot="1" x14ac:dyDescent="0.3">
      <c r="A4" s="161"/>
      <c r="B4" s="162"/>
      <c r="C4" s="162"/>
      <c r="D4" s="162"/>
      <c r="E4" s="163"/>
      <c r="F4" s="87" t="s">
        <v>10</v>
      </c>
      <c r="G4" s="203" t="str">
        <f>_xlfn.CONCAT(MAX(H14:H47)," SM")</f>
        <v>0 SM</v>
      </c>
      <c r="H4" s="203"/>
      <c r="I4" s="203"/>
      <c r="J4" s="203"/>
      <c r="K4" s="203"/>
      <c r="L4" s="203"/>
      <c r="M4" s="204"/>
      <c r="N4" s="17"/>
      <c r="O4" s="69"/>
      <c r="P4" s="205" t="s">
        <v>12</v>
      </c>
      <c r="Q4" s="206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25">
      <c r="A5" s="161"/>
      <c r="B5" s="162"/>
      <c r="C5" s="162"/>
      <c r="D5" s="162"/>
      <c r="E5" s="163"/>
      <c r="F5" s="164" t="s">
        <v>8</v>
      </c>
      <c r="G5" s="182"/>
      <c r="H5" s="183"/>
      <c r="I5" s="183"/>
      <c r="J5" s="183"/>
      <c r="K5" s="183"/>
      <c r="L5" s="184"/>
      <c r="M5" s="184"/>
      <c r="N5" s="184"/>
      <c r="O5" s="185"/>
      <c r="P5" s="192" t="s">
        <v>11</v>
      </c>
      <c r="Q5" s="193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25">
      <c r="A6" s="161"/>
      <c r="B6" s="162"/>
      <c r="C6" s="162"/>
      <c r="D6" s="162"/>
      <c r="E6" s="163"/>
      <c r="F6" s="180"/>
      <c r="G6" s="186"/>
      <c r="H6" s="187"/>
      <c r="I6" s="187"/>
      <c r="J6" s="187"/>
      <c r="K6" s="187"/>
      <c r="L6" s="187"/>
      <c r="M6" s="187"/>
      <c r="N6" s="187"/>
      <c r="O6" s="188"/>
      <c r="P6" s="194" t="s">
        <v>14</v>
      </c>
      <c r="Q6" s="195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.75" thickBot="1" x14ac:dyDescent="0.3">
      <c r="A7" s="161"/>
      <c r="B7" s="162"/>
      <c r="C7" s="162"/>
      <c r="D7" s="162"/>
      <c r="E7" s="163"/>
      <c r="F7" s="181"/>
      <c r="G7" s="189"/>
      <c r="H7" s="190"/>
      <c r="I7" s="190"/>
      <c r="J7" s="190"/>
      <c r="K7" s="190"/>
      <c r="L7" s="190"/>
      <c r="M7" s="190"/>
      <c r="N7" s="190"/>
      <c r="O7" s="191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25">
      <c r="A8" s="161"/>
      <c r="B8" s="162"/>
      <c r="C8" s="162"/>
      <c r="D8" s="162"/>
      <c r="E8" s="163"/>
      <c r="F8" s="164" t="s">
        <v>9</v>
      </c>
      <c r="G8" s="166"/>
      <c r="H8" s="167"/>
      <c r="I8" s="167"/>
      <c r="J8" s="167"/>
      <c r="K8" s="167"/>
      <c r="L8" s="167"/>
      <c r="M8" s="167"/>
      <c r="N8" s="167"/>
      <c r="O8" s="168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.75" thickBot="1" x14ac:dyDescent="0.3">
      <c r="A9" s="172"/>
      <c r="B9" s="173"/>
      <c r="C9" s="173"/>
      <c r="D9" s="173"/>
      <c r="E9" s="174"/>
      <c r="F9" s="165"/>
      <c r="G9" s="169"/>
      <c r="H9" s="170"/>
      <c r="I9" s="170"/>
      <c r="J9" s="170"/>
      <c r="K9" s="170"/>
      <c r="L9" s="170"/>
      <c r="M9" s="170"/>
      <c r="N9" s="170"/>
      <c r="O9" s="171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">
      <c r="A10" s="175" t="s">
        <v>88</v>
      </c>
      <c r="B10" s="175" t="s">
        <v>30</v>
      </c>
      <c r="C10" s="176"/>
      <c r="D10" s="177" t="s">
        <v>26</v>
      </c>
      <c r="E10" s="177" t="s">
        <v>25</v>
      </c>
      <c r="F10" s="178" t="s">
        <v>5</v>
      </c>
      <c r="G10" s="155" t="s">
        <v>18</v>
      </c>
      <c r="H10" s="153" t="s">
        <v>19</v>
      </c>
      <c r="I10" s="155" t="s">
        <v>20</v>
      </c>
      <c r="J10" s="157" t="s">
        <v>21</v>
      </c>
      <c r="K10" s="159" t="s">
        <v>22</v>
      </c>
      <c r="L10" s="153" t="s">
        <v>23</v>
      </c>
      <c r="M10" s="159" t="s">
        <v>24</v>
      </c>
      <c r="N10" s="139" t="s">
        <v>29</v>
      </c>
      <c r="O10" s="140"/>
      <c r="P10" s="143" t="s">
        <v>13</v>
      </c>
      <c r="Q10" s="144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">
      <c r="A11" s="175"/>
      <c r="B11" s="175"/>
      <c r="C11" s="176"/>
      <c r="D11" s="177"/>
      <c r="E11" s="177"/>
      <c r="F11" s="156"/>
      <c r="G11" s="179"/>
      <c r="H11" s="154"/>
      <c r="I11" s="156"/>
      <c r="J11" s="158"/>
      <c r="K11" s="160"/>
      <c r="L11" s="154"/>
      <c r="M11" s="160"/>
      <c r="N11" s="141"/>
      <c r="O11" s="142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.75" thickBot="1" x14ac:dyDescent="0.3">
      <c r="A12" s="103"/>
      <c r="B12" s="145"/>
      <c r="C12" s="146"/>
      <c r="D12" s="147" t="s">
        <v>16</v>
      </c>
      <c r="E12" s="147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.75" thickBot="1" x14ac:dyDescent="0.3">
      <c r="A13" s="104"/>
      <c r="B13" s="118"/>
      <c r="C13" s="119"/>
      <c r="D13" s="120"/>
      <c r="E13" s="121"/>
      <c r="F13" s="148"/>
      <c r="G13" s="150"/>
      <c r="H13" s="5"/>
      <c r="I13" s="151"/>
      <c r="J13" s="152">
        <f t="shared" ref="J13:J47" si="0">IF(I13&gt;0,G13/I13,0)</f>
        <v>0</v>
      </c>
      <c r="K13" s="131">
        <f>J13*60</f>
        <v>0</v>
      </c>
      <c r="L13" s="6"/>
      <c r="M13" s="6"/>
      <c r="N13" s="132"/>
      <c r="O13" s="133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25">
      <c r="A14" s="103"/>
      <c r="B14" s="105"/>
      <c r="C14" s="106"/>
      <c r="D14" s="109" t="s">
        <v>16</v>
      </c>
      <c r="E14" s="111" t="s">
        <v>16</v>
      </c>
      <c r="F14" s="149"/>
      <c r="G14" s="126"/>
      <c r="H14" s="136">
        <f>G13</f>
        <v>0</v>
      </c>
      <c r="I14" s="93"/>
      <c r="J14" s="95"/>
      <c r="K14" s="97"/>
      <c r="L14" s="137">
        <f>K13</f>
        <v>0</v>
      </c>
      <c r="M14" s="138">
        <f>TIME(0,L14,0)+$G$3</f>
        <v>0.375</v>
      </c>
      <c r="N14" s="134"/>
      <c r="O14" s="135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.75" thickBot="1" x14ac:dyDescent="0.3">
      <c r="A15" s="104"/>
      <c r="B15" s="118"/>
      <c r="C15" s="119"/>
      <c r="D15" s="120"/>
      <c r="E15" s="121"/>
      <c r="F15" s="124"/>
      <c r="G15" s="126"/>
      <c r="H15" s="122"/>
      <c r="I15" s="93"/>
      <c r="J15" s="95">
        <f t="shared" si="0"/>
        <v>0</v>
      </c>
      <c r="K15" s="97">
        <f t="shared" ref="K15" si="1">J15*60</f>
        <v>0</v>
      </c>
      <c r="L15" s="112"/>
      <c r="M15" s="123"/>
      <c r="N15" s="129"/>
      <c r="O15" s="130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25">
      <c r="A16" s="103"/>
      <c r="B16" s="105"/>
      <c r="C16" s="106"/>
      <c r="D16" s="109" t="s">
        <v>16</v>
      </c>
      <c r="E16" s="111" t="s">
        <v>16</v>
      </c>
      <c r="F16" s="128"/>
      <c r="G16" s="126"/>
      <c r="H16" s="122">
        <f>H14+G15</f>
        <v>0</v>
      </c>
      <c r="I16" s="93"/>
      <c r="J16" s="95"/>
      <c r="K16" s="97"/>
      <c r="L16" s="112">
        <f>K15+L14</f>
        <v>0</v>
      </c>
      <c r="M16" s="114">
        <f>TIME(0,L16,0)+$G$3</f>
        <v>0.375</v>
      </c>
      <c r="N16" s="129"/>
      <c r="O16" s="130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.75" thickBot="1" x14ac:dyDescent="0.3">
      <c r="A17" s="104"/>
      <c r="B17" s="118"/>
      <c r="C17" s="119"/>
      <c r="D17" s="120"/>
      <c r="E17" s="121"/>
      <c r="F17" s="124"/>
      <c r="G17" s="126"/>
      <c r="H17" s="122"/>
      <c r="I17" s="93"/>
      <c r="J17" s="95">
        <f t="shared" si="0"/>
        <v>0</v>
      </c>
      <c r="K17" s="97">
        <f t="shared" ref="K17" si="2">J17*60</f>
        <v>0</v>
      </c>
      <c r="L17" s="122"/>
      <c r="M17" s="123"/>
      <c r="N17" s="129"/>
      <c r="O17" s="130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25">
      <c r="A18" s="103"/>
      <c r="B18" s="105"/>
      <c r="C18" s="106"/>
      <c r="D18" s="109" t="s">
        <v>16</v>
      </c>
      <c r="E18" s="111" t="s">
        <v>16</v>
      </c>
      <c r="F18" s="128"/>
      <c r="G18" s="126"/>
      <c r="H18" s="122">
        <f>H16+G17</f>
        <v>0</v>
      </c>
      <c r="I18" s="93"/>
      <c r="J18" s="95"/>
      <c r="K18" s="97"/>
      <c r="L18" s="112">
        <f>K17+L16</f>
        <v>0</v>
      </c>
      <c r="M18" s="114">
        <f>TIME(0,L18,0)+$G$3</f>
        <v>0.375</v>
      </c>
      <c r="N18" s="129"/>
      <c r="O18" s="130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.75" thickBot="1" x14ac:dyDescent="0.3">
      <c r="A19" s="104"/>
      <c r="B19" s="118"/>
      <c r="C19" s="119"/>
      <c r="D19" s="120"/>
      <c r="E19" s="121"/>
      <c r="F19" s="124"/>
      <c r="G19" s="126"/>
      <c r="H19" s="122"/>
      <c r="I19" s="93"/>
      <c r="J19" s="95">
        <f t="shared" si="0"/>
        <v>0</v>
      </c>
      <c r="K19" s="97">
        <f t="shared" ref="K19" si="3">J19*60</f>
        <v>0</v>
      </c>
      <c r="L19" s="122"/>
      <c r="M19" s="123"/>
      <c r="N19" s="129"/>
      <c r="O19" s="130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25">
      <c r="A20" s="103"/>
      <c r="B20" s="105"/>
      <c r="C20" s="106"/>
      <c r="D20" s="109" t="s">
        <v>16</v>
      </c>
      <c r="E20" s="111" t="s">
        <v>16</v>
      </c>
      <c r="F20" s="128"/>
      <c r="G20" s="126"/>
      <c r="H20" s="122">
        <f>H18+G19</f>
        <v>0</v>
      </c>
      <c r="I20" s="93"/>
      <c r="J20" s="95"/>
      <c r="K20" s="97"/>
      <c r="L20" s="112">
        <f>K19+L18</f>
        <v>0</v>
      </c>
      <c r="M20" s="114">
        <f>TIME(0,L20,0)+$G$3</f>
        <v>0.375</v>
      </c>
      <c r="N20" s="129"/>
      <c r="O20" s="130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.75" thickBot="1" x14ac:dyDescent="0.3">
      <c r="A21" s="104"/>
      <c r="B21" s="118"/>
      <c r="C21" s="119"/>
      <c r="D21" s="120"/>
      <c r="E21" s="121"/>
      <c r="F21" s="124"/>
      <c r="G21" s="126"/>
      <c r="H21" s="122"/>
      <c r="I21" s="93"/>
      <c r="J21" s="95">
        <f t="shared" si="0"/>
        <v>0</v>
      </c>
      <c r="K21" s="97">
        <f t="shared" ref="K21" si="4">J21*60</f>
        <v>0</v>
      </c>
      <c r="L21" s="122"/>
      <c r="M21" s="123"/>
      <c r="N21" s="129"/>
      <c r="O21" s="130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25">
      <c r="A22" s="103"/>
      <c r="B22" s="105"/>
      <c r="C22" s="106"/>
      <c r="D22" s="109" t="s">
        <v>16</v>
      </c>
      <c r="E22" s="111" t="s">
        <v>16</v>
      </c>
      <c r="F22" s="128"/>
      <c r="G22" s="126"/>
      <c r="H22" s="122">
        <f>H20+G21</f>
        <v>0</v>
      </c>
      <c r="I22" s="93"/>
      <c r="J22" s="95"/>
      <c r="K22" s="97"/>
      <c r="L22" s="112">
        <f>K21+L20</f>
        <v>0</v>
      </c>
      <c r="M22" s="114">
        <f>TIME(0,L22,0)+$G$3</f>
        <v>0.375</v>
      </c>
      <c r="N22" s="129"/>
      <c r="O22" s="130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.75" thickBot="1" x14ac:dyDescent="0.3">
      <c r="A23" s="104"/>
      <c r="B23" s="118"/>
      <c r="C23" s="119"/>
      <c r="D23" s="120"/>
      <c r="E23" s="121"/>
      <c r="F23" s="124"/>
      <c r="G23" s="126"/>
      <c r="H23" s="122"/>
      <c r="I23" s="93"/>
      <c r="J23" s="95">
        <f t="shared" si="0"/>
        <v>0</v>
      </c>
      <c r="K23" s="97">
        <f t="shared" ref="K23" si="5">J23*60</f>
        <v>0</v>
      </c>
      <c r="L23" s="122"/>
      <c r="M23" s="123"/>
      <c r="N23" s="129"/>
      <c r="O23" s="130"/>
      <c r="P23" s="21"/>
      <c r="Q23" s="22"/>
      <c r="V23" s="2"/>
      <c r="W23" s="2"/>
      <c r="X23" s="2"/>
      <c r="Y23" s="3"/>
    </row>
    <row r="24" spans="1:31" x14ac:dyDescent="0.25">
      <c r="A24" s="103"/>
      <c r="B24" s="105"/>
      <c r="C24" s="106"/>
      <c r="D24" s="109" t="s">
        <v>16</v>
      </c>
      <c r="E24" s="111" t="s">
        <v>16</v>
      </c>
      <c r="F24" s="128"/>
      <c r="G24" s="126"/>
      <c r="H24" s="122">
        <f>H22+G23</f>
        <v>0</v>
      </c>
      <c r="I24" s="93"/>
      <c r="J24" s="95"/>
      <c r="K24" s="97"/>
      <c r="L24" s="112">
        <f>K23+L22</f>
        <v>0</v>
      </c>
      <c r="M24" s="114">
        <f>TIME(0,L24,0)+$G$3</f>
        <v>0.375</v>
      </c>
      <c r="N24" s="129"/>
      <c r="O24" s="130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.75" thickBot="1" x14ac:dyDescent="0.3">
      <c r="A25" s="104"/>
      <c r="B25" s="118"/>
      <c r="C25" s="119"/>
      <c r="D25" s="120"/>
      <c r="E25" s="121"/>
      <c r="F25" s="124"/>
      <c r="G25" s="126"/>
      <c r="H25" s="122"/>
      <c r="I25" s="93"/>
      <c r="J25" s="95">
        <f t="shared" si="0"/>
        <v>0</v>
      </c>
      <c r="K25" s="97">
        <f t="shared" ref="K25" si="6">J25*60</f>
        <v>0</v>
      </c>
      <c r="L25" s="122"/>
      <c r="M25" s="123"/>
      <c r="N25" s="129"/>
      <c r="O25" s="130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25">
      <c r="A26" s="103"/>
      <c r="B26" s="105"/>
      <c r="C26" s="106"/>
      <c r="D26" s="109" t="s">
        <v>16</v>
      </c>
      <c r="E26" s="111" t="s">
        <v>16</v>
      </c>
      <c r="F26" s="128"/>
      <c r="G26" s="126"/>
      <c r="H26" s="122">
        <f>H24+G25</f>
        <v>0</v>
      </c>
      <c r="I26" s="93"/>
      <c r="J26" s="95"/>
      <c r="K26" s="97"/>
      <c r="L26" s="112">
        <f>K25+L24</f>
        <v>0</v>
      </c>
      <c r="M26" s="114">
        <f>TIME(0,L26,0)+$G$3</f>
        <v>0.375</v>
      </c>
      <c r="N26" s="129"/>
      <c r="O26" s="130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.75" thickBot="1" x14ac:dyDescent="0.3">
      <c r="A27" s="104"/>
      <c r="B27" s="118"/>
      <c r="C27" s="119"/>
      <c r="D27" s="120"/>
      <c r="E27" s="121"/>
      <c r="F27" s="124"/>
      <c r="G27" s="126"/>
      <c r="H27" s="122"/>
      <c r="I27" s="93"/>
      <c r="J27" s="95">
        <f t="shared" si="0"/>
        <v>0</v>
      </c>
      <c r="K27" s="97">
        <f t="shared" ref="K27" si="7">J27*60</f>
        <v>0</v>
      </c>
      <c r="L27" s="122"/>
      <c r="M27" s="123"/>
      <c r="N27" s="129"/>
      <c r="O27" s="130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25">
      <c r="A28" s="103"/>
      <c r="B28" s="105"/>
      <c r="C28" s="106"/>
      <c r="D28" s="109" t="s">
        <v>16</v>
      </c>
      <c r="E28" s="111" t="s">
        <v>16</v>
      </c>
      <c r="F28" s="128"/>
      <c r="G28" s="126"/>
      <c r="H28" s="122">
        <f>H26+G27</f>
        <v>0</v>
      </c>
      <c r="I28" s="93"/>
      <c r="J28" s="95"/>
      <c r="K28" s="97"/>
      <c r="L28" s="112">
        <f t="shared" ref="L28:L48" si="8">K27+L26</f>
        <v>0</v>
      </c>
      <c r="M28" s="114">
        <f t="shared" ref="M28:M48" si="9">TIME(0,L28,0)+$G$3</f>
        <v>0.375</v>
      </c>
      <c r="N28" s="129"/>
      <c r="O28" s="130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.75" thickBot="1" x14ac:dyDescent="0.3">
      <c r="A29" s="104"/>
      <c r="B29" s="118"/>
      <c r="C29" s="119"/>
      <c r="D29" s="120"/>
      <c r="E29" s="121"/>
      <c r="F29" s="124"/>
      <c r="G29" s="126"/>
      <c r="H29" s="122"/>
      <c r="I29" s="93"/>
      <c r="J29" s="95">
        <f t="shared" si="0"/>
        <v>0</v>
      </c>
      <c r="K29" s="97">
        <f t="shared" ref="K29" si="10">J29*60</f>
        <v>0</v>
      </c>
      <c r="L29" s="122"/>
      <c r="M29" s="123"/>
      <c r="N29" s="116"/>
      <c r="O29" s="117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25">
      <c r="A30" s="103"/>
      <c r="B30" s="105"/>
      <c r="C30" s="106"/>
      <c r="D30" s="109" t="s">
        <v>16</v>
      </c>
      <c r="E30" s="111" t="s">
        <v>16</v>
      </c>
      <c r="F30" s="128"/>
      <c r="G30" s="126"/>
      <c r="H30" s="122">
        <f>H28+G29</f>
        <v>0</v>
      </c>
      <c r="I30" s="93"/>
      <c r="J30" s="95"/>
      <c r="K30" s="97"/>
      <c r="L30" s="112">
        <f t="shared" si="8"/>
        <v>0</v>
      </c>
      <c r="M30" s="114">
        <f t="shared" si="9"/>
        <v>0.375</v>
      </c>
      <c r="N30" s="116"/>
      <c r="O30" s="117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.75" thickBot="1" x14ac:dyDescent="0.3">
      <c r="A31" s="104"/>
      <c r="B31" s="118"/>
      <c r="C31" s="119"/>
      <c r="D31" s="120"/>
      <c r="E31" s="121"/>
      <c r="F31" s="124"/>
      <c r="G31" s="126"/>
      <c r="H31" s="122"/>
      <c r="I31" s="93"/>
      <c r="J31" s="95">
        <f t="shared" si="0"/>
        <v>0</v>
      </c>
      <c r="K31" s="97">
        <f t="shared" ref="K31" si="11">J31*60</f>
        <v>0</v>
      </c>
      <c r="L31" s="122"/>
      <c r="M31" s="123"/>
      <c r="N31" s="116"/>
      <c r="O31" s="117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25">
      <c r="A32" s="103"/>
      <c r="B32" s="105"/>
      <c r="C32" s="106"/>
      <c r="D32" s="109" t="s">
        <v>16</v>
      </c>
      <c r="E32" s="111" t="s">
        <v>16</v>
      </c>
      <c r="F32" s="128"/>
      <c r="G32" s="126"/>
      <c r="H32" s="122">
        <f t="shared" ref="H32" si="12">H30+G31</f>
        <v>0</v>
      </c>
      <c r="I32" s="93"/>
      <c r="J32" s="95"/>
      <c r="K32" s="97"/>
      <c r="L32" s="112">
        <f t="shared" si="8"/>
        <v>0</v>
      </c>
      <c r="M32" s="114">
        <f t="shared" si="9"/>
        <v>0.375</v>
      </c>
      <c r="N32" s="116"/>
      <c r="O32" s="117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.75" thickBot="1" x14ac:dyDescent="0.3">
      <c r="A33" s="104"/>
      <c r="B33" s="118"/>
      <c r="C33" s="119"/>
      <c r="D33" s="120"/>
      <c r="E33" s="121"/>
      <c r="F33" s="124"/>
      <c r="G33" s="126"/>
      <c r="H33" s="122"/>
      <c r="I33" s="93"/>
      <c r="J33" s="95">
        <f t="shared" si="0"/>
        <v>0</v>
      </c>
      <c r="K33" s="97">
        <f t="shared" ref="K33" si="13">J33*60</f>
        <v>0</v>
      </c>
      <c r="L33" s="122"/>
      <c r="M33" s="123"/>
      <c r="N33" s="116"/>
      <c r="O33" s="117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25">
      <c r="A34" s="103"/>
      <c r="B34" s="105"/>
      <c r="C34" s="106"/>
      <c r="D34" s="109" t="s">
        <v>16</v>
      </c>
      <c r="E34" s="111" t="s">
        <v>16</v>
      </c>
      <c r="F34" s="128"/>
      <c r="G34" s="126"/>
      <c r="H34" s="122">
        <f t="shared" ref="H34" si="14">H32+G33</f>
        <v>0</v>
      </c>
      <c r="I34" s="93"/>
      <c r="J34" s="95"/>
      <c r="K34" s="97"/>
      <c r="L34" s="112">
        <f t="shared" si="8"/>
        <v>0</v>
      </c>
      <c r="M34" s="114">
        <f t="shared" si="9"/>
        <v>0.375</v>
      </c>
      <c r="N34" s="116"/>
      <c r="O34" s="117"/>
      <c r="P34" s="21"/>
      <c r="Q34" s="22"/>
      <c r="V34" s="2"/>
      <c r="W34" s="2"/>
      <c r="X34" s="2"/>
      <c r="Y34" s="3"/>
    </row>
    <row r="35" spans="1:31" ht="15.75" thickBot="1" x14ac:dyDescent="0.3">
      <c r="A35" s="104"/>
      <c r="B35" s="118"/>
      <c r="C35" s="119"/>
      <c r="D35" s="120"/>
      <c r="E35" s="121"/>
      <c r="F35" s="124"/>
      <c r="G35" s="126"/>
      <c r="H35" s="122"/>
      <c r="I35" s="93"/>
      <c r="J35" s="95">
        <f t="shared" si="0"/>
        <v>0</v>
      </c>
      <c r="K35" s="97">
        <f t="shared" ref="K35" si="15">J35*60</f>
        <v>0</v>
      </c>
      <c r="L35" s="122"/>
      <c r="M35" s="123"/>
      <c r="N35" s="116"/>
      <c r="O35" s="117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25">
      <c r="A36" s="103"/>
      <c r="B36" s="105"/>
      <c r="C36" s="106"/>
      <c r="D36" s="109" t="s">
        <v>16</v>
      </c>
      <c r="E36" s="111" t="s">
        <v>16</v>
      </c>
      <c r="F36" s="128"/>
      <c r="G36" s="126"/>
      <c r="H36" s="122">
        <f t="shared" ref="H36" si="16">H34+G35</f>
        <v>0</v>
      </c>
      <c r="I36" s="93"/>
      <c r="J36" s="95"/>
      <c r="K36" s="97"/>
      <c r="L36" s="112">
        <f t="shared" si="8"/>
        <v>0</v>
      </c>
      <c r="M36" s="114">
        <f t="shared" si="9"/>
        <v>0.375</v>
      </c>
      <c r="N36" s="116"/>
      <c r="O36" s="117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.75" thickBot="1" x14ac:dyDescent="0.3">
      <c r="A37" s="104"/>
      <c r="B37" s="118"/>
      <c r="C37" s="119"/>
      <c r="D37" s="120"/>
      <c r="E37" s="121"/>
      <c r="F37" s="124"/>
      <c r="G37" s="126"/>
      <c r="H37" s="122"/>
      <c r="I37" s="93"/>
      <c r="J37" s="95">
        <f t="shared" si="0"/>
        <v>0</v>
      </c>
      <c r="K37" s="97">
        <f t="shared" ref="K37" si="17">J37*60</f>
        <v>0</v>
      </c>
      <c r="L37" s="122"/>
      <c r="M37" s="123"/>
      <c r="N37" s="116"/>
      <c r="O37" s="117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25">
      <c r="A38" s="103"/>
      <c r="B38" s="105"/>
      <c r="C38" s="106"/>
      <c r="D38" s="109" t="s">
        <v>16</v>
      </c>
      <c r="E38" s="111" t="s">
        <v>16</v>
      </c>
      <c r="F38" s="128"/>
      <c r="G38" s="126"/>
      <c r="H38" s="122">
        <f t="shared" ref="H38" si="18">H36+G37</f>
        <v>0</v>
      </c>
      <c r="I38" s="93"/>
      <c r="J38" s="95"/>
      <c r="K38" s="97"/>
      <c r="L38" s="112">
        <f t="shared" si="8"/>
        <v>0</v>
      </c>
      <c r="M38" s="114">
        <f t="shared" si="9"/>
        <v>0.375</v>
      </c>
      <c r="N38" s="116"/>
      <c r="O38" s="117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.75" thickBot="1" x14ac:dyDescent="0.3">
      <c r="A39" s="104"/>
      <c r="B39" s="118"/>
      <c r="C39" s="119"/>
      <c r="D39" s="120"/>
      <c r="E39" s="121"/>
      <c r="F39" s="124"/>
      <c r="G39" s="126"/>
      <c r="H39" s="122"/>
      <c r="I39" s="93"/>
      <c r="J39" s="95">
        <f t="shared" si="0"/>
        <v>0</v>
      </c>
      <c r="K39" s="97">
        <f t="shared" ref="K39" si="19">J39*60</f>
        <v>0</v>
      </c>
      <c r="L39" s="122"/>
      <c r="M39" s="123"/>
      <c r="N39" s="116"/>
      <c r="O39" s="117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25">
      <c r="A40" s="103"/>
      <c r="B40" s="105"/>
      <c r="C40" s="106"/>
      <c r="D40" s="109" t="s">
        <v>16</v>
      </c>
      <c r="E40" s="111" t="s">
        <v>16</v>
      </c>
      <c r="F40" s="128"/>
      <c r="G40" s="126"/>
      <c r="H40" s="122">
        <f t="shared" ref="H40" si="20">H38+G39</f>
        <v>0</v>
      </c>
      <c r="I40" s="93"/>
      <c r="J40" s="95"/>
      <c r="K40" s="97"/>
      <c r="L40" s="112">
        <f t="shared" si="8"/>
        <v>0</v>
      </c>
      <c r="M40" s="114">
        <f t="shared" si="9"/>
        <v>0.375</v>
      </c>
      <c r="N40" s="116"/>
      <c r="O40" s="117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.75" thickBot="1" x14ac:dyDescent="0.3">
      <c r="A41" s="104"/>
      <c r="B41" s="118"/>
      <c r="C41" s="119"/>
      <c r="D41" s="120"/>
      <c r="E41" s="121"/>
      <c r="F41" s="124"/>
      <c r="G41" s="126"/>
      <c r="H41" s="122"/>
      <c r="I41" s="93"/>
      <c r="J41" s="95">
        <f t="shared" si="0"/>
        <v>0</v>
      </c>
      <c r="K41" s="97">
        <f t="shared" ref="K41" si="21">J41*60</f>
        <v>0</v>
      </c>
      <c r="L41" s="122"/>
      <c r="M41" s="123"/>
      <c r="N41" s="116"/>
      <c r="O41" s="117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25">
      <c r="A42" s="103"/>
      <c r="B42" s="105"/>
      <c r="C42" s="106"/>
      <c r="D42" s="109" t="s">
        <v>16</v>
      </c>
      <c r="E42" s="111" t="s">
        <v>16</v>
      </c>
      <c r="F42" s="128"/>
      <c r="G42" s="126"/>
      <c r="H42" s="122">
        <f t="shared" ref="H42" si="22">H40+G41</f>
        <v>0</v>
      </c>
      <c r="I42" s="93"/>
      <c r="J42" s="95"/>
      <c r="K42" s="97"/>
      <c r="L42" s="112">
        <f t="shared" si="8"/>
        <v>0</v>
      </c>
      <c r="M42" s="114">
        <f t="shared" si="9"/>
        <v>0.375</v>
      </c>
      <c r="N42" s="116"/>
      <c r="O42" s="117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.75" thickBot="1" x14ac:dyDescent="0.3">
      <c r="A43" s="104"/>
      <c r="B43" s="118"/>
      <c r="C43" s="119"/>
      <c r="D43" s="120"/>
      <c r="E43" s="121"/>
      <c r="F43" s="124"/>
      <c r="G43" s="126"/>
      <c r="H43" s="122"/>
      <c r="I43" s="93"/>
      <c r="J43" s="95">
        <f t="shared" si="0"/>
        <v>0</v>
      </c>
      <c r="K43" s="97">
        <f t="shared" ref="K43" si="23">J43*60</f>
        <v>0</v>
      </c>
      <c r="L43" s="122"/>
      <c r="M43" s="123"/>
      <c r="N43" s="116"/>
      <c r="O43" s="117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25">
      <c r="A44" s="103"/>
      <c r="B44" s="105"/>
      <c r="C44" s="106"/>
      <c r="D44" s="109" t="s">
        <v>16</v>
      </c>
      <c r="E44" s="111" t="s">
        <v>16</v>
      </c>
      <c r="F44" s="128"/>
      <c r="G44" s="126"/>
      <c r="H44" s="122">
        <f t="shared" ref="H44" si="24">H42+G43</f>
        <v>0</v>
      </c>
      <c r="I44" s="93"/>
      <c r="J44" s="95"/>
      <c r="K44" s="97"/>
      <c r="L44" s="112">
        <f t="shared" si="8"/>
        <v>0</v>
      </c>
      <c r="M44" s="114">
        <f t="shared" si="9"/>
        <v>0.375</v>
      </c>
      <c r="N44" s="116"/>
      <c r="O44" s="117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.75" thickBot="1" x14ac:dyDescent="0.3">
      <c r="A45" s="104"/>
      <c r="B45" s="118"/>
      <c r="C45" s="119"/>
      <c r="D45" s="120"/>
      <c r="E45" s="121"/>
      <c r="F45" s="124"/>
      <c r="G45" s="126"/>
      <c r="H45" s="122"/>
      <c r="I45" s="93"/>
      <c r="J45" s="95">
        <f t="shared" si="0"/>
        <v>0</v>
      </c>
      <c r="K45" s="97">
        <f t="shared" ref="K45" si="25">J45*60</f>
        <v>0</v>
      </c>
      <c r="L45" s="122"/>
      <c r="M45" s="123"/>
      <c r="N45" s="116"/>
      <c r="O45" s="117"/>
      <c r="P45" s="21"/>
      <c r="Q45" s="22"/>
      <c r="V45" s="2"/>
      <c r="W45" s="2"/>
      <c r="X45" s="2"/>
      <c r="Y45" s="3"/>
    </row>
    <row r="46" spans="1:31" x14ac:dyDescent="0.25">
      <c r="A46" s="103"/>
      <c r="B46" s="105"/>
      <c r="C46" s="106"/>
      <c r="D46" s="109" t="s">
        <v>16</v>
      </c>
      <c r="E46" s="111" t="s">
        <v>16</v>
      </c>
      <c r="F46" s="128"/>
      <c r="G46" s="126"/>
      <c r="H46" s="122">
        <f t="shared" ref="H46" si="26">H44+G45</f>
        <v>0</v>
      </c>
      <c r="I46" s="93"/>
      <c r="J46" s="95"/>
      <c r="K46" s="97"/>
      <c r="L46" s="112">
        <f t="shared" si="8"/>
        <v>0</v>
      </c>
      <c r="M46" s="114">
        <f t="shared" si="9"/>
        <v>0.375</v>
      </c>
      <c r="N46" s="116"/>
      <c r="O46" s="117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.75" thickBot="1" x14ac:dyDescent="0.3">
      <c r="A47" s="104"/>
      <c r="B47" s="118"/>
      <c r="C47" s="119"/>
      <c r="D47" s="120"/>
      <c r="E47" s="121"/>
      <c r="F47" s="124"/>
      <c r="G47" s="126"/>
      <c r="H47" s="122"/>
      <c r="I47" s="93"/>
      <c r="J47" s="95">
        <f t="shared" si="0"/>
        <v>0</v>
      </c>
      <c r="K47" s="97">
        <f t="shared" ref="K47" si="27">J47*60</f>
        <v>0</v>
      </c>
      <c r="L47" s="122"/>
      <c r="M47" s="123"/>
      <c r="N47" s="99"/>
      <c r="O47" s="100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.75" thickBot="1" x14ac:dyDescent="0.3">
      <c r="A48" s="103"/>
      <c r="B48" s="105"/>
      <c r="C48" s="106"/>
      <c r="D48" s="109" t="s">
        <v>16</v>
      </c>
      <c r="E48" s="111" t="s">
        <v>16</v>
      </c>
      <c r="F48" s="125"/>
      <c r="G48" s="127"/>
      <c r="H48" s="70"/>
      <c r="I48" s="94"/>
      <c r="J48" s="96"/>
      <c r="K48" s="98"/>
      <c r="L48" s="112">
        <f t="shared" si="8"/>
        <v>0</v>
      </c>
      <c r="M48" s="114">
        <f t="shared" si="9"/>
        <v>0.375</v>
      </c>
      <c r="N48" s="101"/>
      <c r="O48" s="102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.75" thickBot="1" x14ac:dyDescent="0.3">
      <c r="A49" s="104"/>
      <c r="B49" s="107"/>
      <c r="C49" s="108"/>
      <c r="D49" s="110"/>
      <c r="E49" s="110"/>
      <c r="I49" s="70"/>
      <c r="J49" s="92"/>
      <c r="K49" s="92"/>
      <c r="L49" s="113"/>
      <c r="M49" s="115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25">
      <c r="J50" s="92"/>
      <c r="K50" s="92"/>
      <c r="V50" s="2"/>
      <c r="Y50" s="54"/>
      <c r="Z50" s="54"/>
      <c r="AA50" s="54"/>
      <c r="AB50" s="54"/>
      <c r="AC50" s="54"/>
      <c r="AD50" s="54"/>
      <c r="AE50" s="54"/>
    </row>
    <row r="51" spans="1:31" x14ac:dyDescent="0.25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25">
      <c r="V52" s="2"/>
      <c r="Y52" s="56"/>
      <c r="Z52" s="54"/>
      <c r="AA52" s="54"/>
      <c r="AB52" s="54"/>
      <c r="AC52" s="54"/>
      <c r="AD52" s="54"/>
      <c r="AE52" s="54"/>
    </row>
    <row r="53" spans="1:31" x14ac:dyDescent="0.25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25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25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25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D0B3-FAC0-4161-A478-532929148919}">
  <dimension ref="A1:AE56"/>
  <sheetViews>
    <sheetView topLeftCell="F1" zoomScale="80" zoomScaleNormal="80" workbookViewId="0">
      <selection activeCell="AF56" sqref="AF56"/>
    </sheetView>
  </sheetViews>
  <sheetFormatPr defaultColWidth="9.140625" defaultRowHeight="15" x14ac:dyDescent="0.25"/>
  <cols>
    <col min="1" max="1" width="4.85546875" style="1" customWidth="1"/>
    <col min="2" max="2" width="7.5703125" style="1" customWidth="1"/>
    <col min="3" max="3" width="29.5703125" style="1" customWidth="1"/>
    <col min="4" max="4" width="11" style="1" customWidth="1"/>
    <col min="5" max="5" width="10.42578125" style="1" customWidth="1"/>
    <col min="6" max="6" width="18.42578125" style="26" customWidth="1"/>
    <col min="7" max="7" width="8.5703125" style="1" bestFit="1" customWidth="1"/>
    <col min="8" max="8" width="8.42578125" style="1" bestFit="1" customWidth="1"/>
    <col min="9" max="9" width="7" style="1" customWidth="1"/>
    <col min="10" max="10" width="7.28515625" style="1" bestFit="1" customWidth="1"/>
    <col min="11" max="11" width="5.85546875" style="1" bestFit="1" customWidth="1"/>
    <col min="12" max="12" width="9.5703125" style="1" customWidth="1"/>
    <col min="13" max="13" width="9" style="1" customWidth="1"/>
    <col min="14" max="14" width="18.7109375" style="1" customWidth="1"/>
    <col min="15" max="15" width="47.28515625" style="1" customWidth="1"/>
    <col min="16" max="16" width="9.42578125" style="1" customWidth="1"/>
    <col min="17" max="17" width="9.140625" style="1"/>
    <col min="18" max="18" width="5.42578125" style="1" customWidth="1"/>
    <col min="19" max="19" width="25.85546875" style="1" bestFit="1" customWidth="1"/>
    <col min="20" max="20" width="8.85546875" style="1" bestFit="1" customWidth="1"/>
    <col min="21" max="21" width="8" style="1" bestFit="1" customWidth="1"/>
    <col min="22" max="22" width="8.85546875" style="1" bestFit="1" customWidth="1"/>
    <col min="23" max="23" width="11.140625" style="1" bestFit="1" customWidth="1"/>
    <col min="24" max="24" width="2.42578125" style="1" customWidth="1"/>
    <col min="25" max="27" width="9.140625" style="1"/>
    <col min="28" max="28" width="2.7109375" style="1" customWidth="1"/>
    <col min="29" max="30" width="9.140625" style="1"/>
    <col min="31" max="31" width="15.28515625" style="1" customWidth="1"/>
    <col min="32" max="16384" width="9.140625" style="1"/>
  </cols>
  <sheetData>
    <row r="1" spans="1:31" ht="30.6" customHeight="1" thickBot="1" x14ac:dyDescent="0.3">
      <c r="A1" s="207" t="s">
        <v>6</v>
      </c>
      <c r="B1" s="208"/>
      <c r="C1" s="209"/>
      <c r="D1" s="209"/>
      <c r="E1" s="210"/>
      <c r="F1" s="211" t="s">
        <v>0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S1" s="211" t="s">
        <v>54</v>
      </c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7.25" customHeight="1" thickBot="1" x14ac:dyDescent="0.3">
      <c r="A2" s="214" t="s">
        <v>7</v>
      </c>
      <c r="B2" s="215"/>
      <c r="C2" s="215"/>
      <c r="D2" s="215"/>
      <c r="E2" s="216"/>
      <c r="F2" s="86" t="s">
        <v>1</v>
      </c>
      <c r="G2" s="217"/>
      <c r="H2" s="217"/>
      <c r="I2" s="217"/>
      <c r="J2" s="217"/>
      <c r="K2" s="217"/>
      <c r="L2" s="217"/>
      <c r="M2" s="218"/>
      <c r="N2" s="14" t="s">
        <v>4</v>
      </c>
      <c r="O2" s="16"/>
      <c r="P2" s="219"/>
      <c r="Q2" s="220"/>
    </row>
    <row r="3" spans="1:31" ht="15.75" thickBot="1" x14ac:dyDescent="0.3">
      <c r="A3" s="196" t="s">
        <v>15</v>
      </c>
      <c r="B3" s="197"/>
      <c r="C3" s="197"/>
      <c r="D3" s="197"/>
      <c r="E3" s="198"/>
      <c r="F3" s="86" t="s">
        <v>2</v>
      </c>
      <c r="G3" s="199">
        <v>0.375</v>
      </c>
      <c r="H3" s="199"/>
      <c r="I3" s="199"/>
      <c r="J3" s="199"/>
      <c r="K3" s="199"/>
      <c r="L3" s="199"/>
      <c r="M3" s="199"/>
      <c r="N3" s="15" t="s">
        <v>3</v>
      </c>
      <c r="O3" s="9">
        <f>MAX(M14:M49)</f>
        <v>0.375</v>
      </c>
      <c r="P3" s="200" t="s">
        <v>17</v>
      </c>
      <c r="Q3" s="201"/>
      <c r="S3" s="60" t="s">
        <v>72</v>
      </c>
      <c r="Y3" s="202" t="s">
        <v>71</v>
      </c>
      <c r="Z3" s="202"/>
      <c r="AA3" s="202"/>
      <c r="AB3" s="54"/>
      <c r="AC3" s="59" t="s">
        <v>70</v>
      </c>
      <c r="AD3" s="59"/>
      <c r="AE3" s="59" t="s">
        <v>69</v>
      </c>
    </row>
    <row r="4" spans="1:31" ht="15.75" thickBot="1" x14ac:dyDescent="0.3">
      <c r="A4" s="161"/>
      <c r="B4" s="162"/>
      <c r="C4" s="162"/>
      <c r="D4" s="162"/>
      <c r="E4" s="163"/>
      <c r="F4" s="87" t="s">
        <v>10</v>
      </c>
      <c r="G4" s="203" t="str">
        <f>_xlfn.CONCAT(MAX(H14:H47)," SM")</f>
        <v>0 SM</v>
      </c>
      <c r="H4" s="203"/>
      <c r="I4" s="203"/>
      <c r="J4" s="203"/>
      <c r="K4" s="203"/>
      <c r="L4" s="203"/>
      <c r="M4" s="204"/>
      <c r="N4" s="17"/>
      <c r="O4" s="69"/>
      <c r="P4" s="205" t="s">
        <v>12</v>
      </c>
      <c r="Q4" s="206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25">
      <c r="A5" s="161"/>
      <c r="B5" s="162"/>
      <c r="C5" s="162"/>
      <c r="D5" s="162"/>
      <c r="E5" s="163"/>
      <c r="F5" s="164" t="s">
        <v>8</v>
      </c>
      <c r="G5" s="182"/>
      <c r="H5" s="183"/>
      <c r="I5" s="183"/>
      <c r="J5" s="183"/>
      <c r="K5" s="183"/>
      <c r="L5" s="184"/>
      <c r="M5" s="184"/>
      <c r="N5" s="184"/>
      <c r="O5" s="185"/>
      <c r="P5" s="192" t="s">
        <v>11</v>
      </c>
      <c r="Q5" s="193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25">
      <c r="A6" s="161"/>
      <c r="B6" s="162"/>
      <c r="C6" s="162"/>
      <c r="D6" s="162"/>
      <c r="E6" s="163"/>
      <c r="F6" s="180"/>
      <c r="G6" s="186"/>
      <c r="H6" s="187"/>
      <c r="I6" s="187"/>
      <c r="J6" s="187"/>
      <c r="K6" s="187"/>
      <c r="L6" s="187"/>
      <c r="M6" s="187"/>
      <c r="N6" s="187"/>
      <c r="O6" s="188"/>
      <c r="P6" s="194" t="s">
        <v>14</v>
      </c>
      <c r="Q6" s="195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.75" thickBot="1" x14ac:dyDescent="0.3">
      <c r="A7" s="161"/>
      <c r="B7" s="162"/>
      <c r="C7" s="162"/>
      <c r="D7" s="162"/>
      <c r="E7" s="163"/>
      <c r="F7" s="181"/>
      <c r="G7" s="189"/>
      <c r="H7" s="190"/>
      <c r="I7" s="190"/>
      <c r="J7" s="190"/>
      <c r="K7" s="190"/>
      <c r="L7" s="190"/>
      <c r="M7" s="190"/>
      <c r="N7" s="190"/>
      <c r="O7" s="191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25">
      <c r="A8" s="161"/>
      <c r="B8" s="162"/>
      <c r="C8" s="162"/>
      <c r="D8" s="162"/>
      <c r="E8" s="163"/>
      <c r="F8" s="164" t="s">
        <v>9</v>
      </c>
      <c r="G8" s="166"/>
      <c r="H8" s="167"/>
      <c r="I8" s="167"/>
      <c r="J8" s="167"/>
      <c r="K8" s="167"/>
      <c r="L8" s="167"/>
      <c r="M8" s="167"/>
      <c r="N8" s="167"/>
      <c r="O8" s="168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.75" thickBot="1" x14ac:dyDescent="0.3">
      <c r="A9" s="172"/>
      <c r="B9" s="173"/>
      <c r="C9" s="173"/>
      <c r="D9" s="173"/>
      <c r="E9" s="174"/>
      <c r="F9" s="165"/>
      <c r="G9" s="169"/>
      <c r="H9" s="170"/>
      <c r="I9" s="170"/>
      <c r="J9" s="170"/>
      <c r="K9" s="170"/>
      <c r="L9" s="170"/>
      <c r="M9" s="170"/>
      <c r="N9" s="170"/>
      <c r="O9" s="171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">
      <c r="A10" s="175" t="s">
        <v>88</v>
      </c>
      <c r="B10" s="175" t="s">
        <v>30</v>
      </c>
      <c r="C10" s="176"/>
      <c r="D10" s="177" t="s">
        <v>26</v>
      </c>
      <c r="E10" s="177" t="s">
        <v>25</v>
      </c>
      <c r="F10" s="178" t="s">
        <v>5</v>
      </c>
      <c r="G10" s="155" t="s">
        <v>18</v>
      </c>
      <c r="H10" s="153" t="s">
        <v>19</v>
      </c>
      <c r="I10" s="155" t="s">
        <v>20</v>
      </c>
      <c r="J10" s="157" t="s">
        <v>21</v>
      </c>
      <c r="K10" s="159" t="s">
        <v>22</v>
      </c>
      <c r="L10" s="153" t="s">
        <v>23</v>
      </c>
      <c r="M10" s="159" t="s">
        <v>24</v>
      </c>
      <c r="N10" s="139" t="s">
        <v>29</v>
      </c>
      <c r="O10" s="140"/>
      <c r="P10" s="143" t="s">
        <v>13</v>
      </c>
      <c r="Q10" s="144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">
      <c r="A11" s="175"/>
      <c r="B11" s="175"/>
      <c r="C11" s="176"/>
      <c r="D11" s="177"/>
      <c r="E11" s="177"/>
      <c r="F11" s="156"/>
      <c r="G11" s="179"/>
      <c r="H11" s="154"/>
      <c r="I11" s="156"/>
      <c r="J11" s="158"/>
      <c r="K11" s="160"/>
      <c r="L11" s="154"/>
      <c r="M11" s="160"/>
      <c r="N11" s="141"/>
      <c r="O11" s="142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.75" thickBot="1" x14ac:dyDescent="0.3">
      <c r="A12" s="103"/>
      <c r="B12" s="145"/>
      <c r="C12" s="146"/>
      <c r="D12" s="147" t="s">
        <v>16</v>
      </c>
      <c r="E12" s="147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.75" thickBot="1" x14ac:dyDescent="0.3">
      <c r="A13" s="104"/>
      <c r="B13" s="118"/>
      <c r="C13" s="119"/>
      <c r="D13" s="120"/>
      <c r="E13" s="121"/>
      <c r="F13" s="148"/>
      <c r="G13" s="150"/>
      <c r="H13" s="5"/>
      <c r="I13" s="151"/>
      <c r="J13" s="152">
        <f t="shared" ref="J13:J47" si="0">IF(I13&gt;0,G13/I13,0)</f>
        <v>0</v>
      </c>
      <c r="K13" s="131">
        <f>J13*60</f>
        <v>0</v>
      </c>
      <c r="L13" s="6"/>
      <c r="M13" s="6"/>
      <c r="N13" s="132"/>
      <c r="O13" s="133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25">
      <c r="A14" s="103"/>
      <c r="B14" s="105"/>
      <c r="C14" s="106"/>
      <c r="D14" s="109" t="s">
        <v>16</v>
      </c>
      <c r="E14" s="111" t="s">
        <v>16</v>
      </c>
      <c r="F14" s="149"/>
      <c r="G14" s="126"/>
      <c r="H14" s="136">
        <f>G13</f>
        <v>0</v>
      </c>
      <c r="I14" s="93"/>
      <c r="J14" s="95"/>
      <c r="K14" s="97"/>
      <c r="L14" s="137">
        <f>K13</f>
        <v>0</v>
      </c>
      <c r="M14" s="138">
        <f>TIME(0,L14,0)+$G$3</f>
        <v>0.375</v>
      </c>
      <c r="N14" s="134"/>
      <c r="O14" s="135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.75" thickBot="1" x14ac:dyDescent="0.3">
      <c r="A15" s="104"/>
      <c r="B15" s="118"/>
      <c r="C15" s="119"/>
      <c r="D15" s="120"/>
      <c r="E15" s="121"/>
      <c r="F15" s="124"/>
      <c r="G15" s="126"/>
      <c r="H15" s="122"/>
      <c r="I15" s="93"/>
      <c r="J15" s="95">
        <f t="shared" si="0"/>
        <v>0</v>
      </c>
      <c r="K15" s="97">
        <f t="shared" ref="K15" si="1">J15*60</f>
        <v>0</v>
      </c>
      <c r="L15" s="112"/>
      <c r="M15" s="123"/>
      <c r="N15" s="129"/>
      <c r="O15" s="130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25">
      <c r="A16" s="103"/>
      <c r="B16" s="105"/>
      <c r="C16" s="106"/>
      <c r="D16" s="109" t="s">
        <v>16</v>
      </c>
      <c r="E16" s="111" t="s">
        <v>16</v>
      </c>
      <c r="F16" s="128"/>
      <c r="G16" s="126"/>
      <c r="H16" s="122">
        <f>H14+G15</f>
        <v>0</v>
      </c>
      <c r="I16" s="93"/>
      <c r="J16" s="95"/>
      <c r="K16" s="97"/>
      <c r="L16" s="112">
        <f>K15+L14</f>
        <v>0</v>
      </c>
      <c r="M16" s="114">
        <f>TIME(0,L16,0)+$G$3</f>
        <v>0.375</v>
      </c>
      <c r="N16" s="129"/>
      <c r="O16" s="130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.75" thickBot="1" x14ac:dyDescent="0.3">
      <c r="A17" s="104"/>
      <c r="B17" s="118"/>
      <c r="C17" s="119"/>
      <c r="D17" s="120"/>
      <c r="E17" s="121"/>
      <c r="F17" s="124"/>
      <c r="G17" s="126"/>
      <c r="H17" s="122"/>
      <c r="I17" s="93"/>
      <c r="J17" s="95">
        <f t="shared" si="0"/>
        <v>0</v>
      </c>
      <c r="K17" s="97">
        <f t="shared" ref="K17" si="2">J17*60</f>
        <v>0</v>
      </c>
      <c r="L17" s="122"/>
      <c r="M17" s="123"/>
      <c r="N17" s="129"/>
      <c r="O17" s="130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25">
      <c r="A18" s="103"/>
      <c r="B18" s="105"/>
      <c r="C18" s="106"/>
      <c r="D18" s="109" t="s">
        <v>16</v>
      </c>
      <c r="E18" s="111" t="s">
        <v>16</v>
      </c>
      <c r="F18" s="128"/>
      <c r="G18" s="126"/>
      <c r="H18" s="122">
        <f>H16+G17</f>
        <v>0</v>
      </c>
      <c r="I18" s="93"/>
      <c r="J18" s="95"/>
      <c r="K18" s="97"/>
      <c r="L18" s="112">
        <f>K17+L16</f>
        <v>0</v>
      </c>
      <c r="M18" s="114">
        <f>TIME(0,L18,0)+$G$3</f>
        <v>0.375</v>
      </c>
      <c r="N18" s="129"/>
      <c r="O18" s="130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.75" thickBot="1" x14ac:dyDescent="0.3">
      <c r="A19" s="104"/>
      <c r="B19" s="118"/>
      <c r="C19" s="119"/>
      <c r="D19" s="120"/>
      <c r="E19" s="121"/>
      <c r="F19" s="124"/>
      <c r="G19" s="126"/>
      <c r="H19" s="122"/>
      <c r="I19" s="93"/>
      <c r="J19" s="95">
        <f t="shared" si="0"/>
        <v>0</v>
      </c>
      <c r="K19" s="97">
        <f t="shared" ref="K19" si="3">J19*60</f>
        <v>0</v>
      </c>
      <c r="L19" s="122"/>
      <c r="M19" s="123"/>
      <c r="N19" s="129"/>
      <c r="O19" s="130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25">
      <c r="A20" s="103"/>
      <c r="B20" s="105"/>
      <c r="C20" s="106"/>
      <c r="D20" s="109" t="s">
        <v>16</v>
      </c>
      <c r="E20" s="111" t="s">
        <v>16</v>
      </c>
      <c r="F20" s="128"/>
      <c r="G20" s="126"/>
      <c r="H20" s="122">
        <f>H18+G19</f>
        <v>0</v>
      </c>
      <c r="I20" s="93"/>
      <c r="J20" s="95"/>
      <c r="K20" s="97"/>
      <c r="L20" s="112">
        <f>K19+L18</f>
        <v>0</v>
      </c>
      <c r="M20" s="114">
        <f>TIME(0,L20,0)+$G$3</f>
        <v>0.375</v>
      </c>
      <c r="N20" s="129"/>
      <c r="O20" s="130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.75" thickBot="1" x14ac:dyDescent="0.3">
      <c r="A21" s="104"/>
      <c r="B21" s="118"/>
      <c r="C21" s="119"/>
      <c r="D21" s="120"/>
      <c r="E21" s="121"/>
      <c r="F21" s="124"/>
      <c r="G21" s="126"/>
      <c r="H21" s="122"/>
      <c r="I21" s="93"/>
      <c r="J21" s="95">
        <f t="shared" si="0"/>
        <v>0</v>
      </c>
      <c r="K21" s="97">
        <f t="shared" ref="K21" si="4">J21*60</f>
        <v>0</v>
      </c>
      <c r="L21" s="122"/>
      <c r="M21" s="123"/>
      <c r="N21" s="129"/>
      <c r="O21" s="130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25">
      <c r="A22" s="103"/>
      <c r="B22" s="105"/>
      <c r="C22" s="106"/>
      <c r="D22" s="109" t="s">
        <v>16</v>
      </c>
      <c r="E22" s="111" t="s">
        <v>16</v>
      </c>
      <c r="F22" s="128"/>
      <c r="G22" s="126"/>
      <c r="H22" s="122">
        <f>H20+G21</f>
        <v>0</v>
      </c>
      <c r="I22" s="93"/>
      <c r="J22" s="95"/>
      <c r="K22" s="97"/>
      <c r="L22" s="112">
        <f>K21+L20</f>
        <v>0</v>
      </c>
      <c r="M22" s="114">
        <f>TIME(0,L22,0)+$G$3</f>
        <v>0.375</v>
      </c>
      <c r="N22" s="129"/>
      <c r="O22" s="130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.75" thickBot="1" x14ac:dyDescent="0.3">
      <c r="A23" s="104"/>
      <c r="B23" s="118"/>
      <c r="C23" s="119"/>
      <c r="D23" s="120"/>
      <c r="E23" s="121"/>
      <c r="F23" s="124"/>
      <c r="G23" s="126"/>
      <c r="H23" s="122"/>
      <c r="I23" s="93"/>
      <c r="J23" s="95">
        <f t="shared" si="0"/>
        <v>0</v>
      </c>
      <c r="K23" s="97">
        <f t="shared" ref="K23" si="5">J23*60</f>
        <v>0</v>
      </c>
      <c r="L23" s="122"/>
      <c r="M23" s="123"/>
      <c r="N23" s="129"/>
      <c r="O23" s="130"/>
      <c r="P23" s="21"/>
      <c r="Q23" s="22"/>
      <c r="V23" s="2"/>
      <c r="W23" s="2"/>
      <c r="X23" s="2"/>
      <c r="Y23" s="3"/>
    </row>
    <row r="24" spans="1:31" x14ac:dyDescent="0.25">
      <c r="A24" s="103"/>
      <c r="B24" s="105"/>
      <c r="C24" s="106"/>
      <c r="D24" s="109" t="s">
        <v>16</v>
      </c>
      <c r="E24" s="111" t="s">
        <v>16</v>
      </c>
      <c r="F24" s="128"/>
      <c r="G24" s="126"/>
      <c r="H24" s="122">
        <f>H22+G23</f>
        <v>0</v>
      </c>
      <c r="I24" s="93"/>
      <c r="J24" s="95"/>
      <c r="K24" s="97"/>
      <c r="L24" s="112">
        <f>K23+L22</f>
        <v>0</v>
      </c>
      <c r="M24" s="114">
        <f>TIME(0,L24,0)+$G$3</f>
        <v>0.375</v>
      </c>
      <c r="N24" s="129"/>
      <c r="O24" s="130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.75" thickBot="1" x14ac:dyDescent="0.3">
      <c r="A25" s="104"/>
      <c r="B25" s="118"/>
      <c r="C25" s="119"/>
      <c r="D25" s="120"/>
      <c r="E25" s="121"/>
      <c r="F25" s="124"/>
      <c r="G25" s="126"/>
      <c r="H25" s="122"/>
      <c r="I25" s="93"/>
      <c r="J25" s="95">
        <f t="shared" si="0"/>
        <v>0</v>
      </c>
      <c r="K25" s="97">
        <f t="shared" ref="K25" si="6">J25*60</f>
        <v>0</v>
      </c>
      <c r="L25" s="122"/>
      <c r="M25" s="123"/>
      <c r="N25" s="129"/>
      <c r="O25" s="130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25">
      <c r="A26" s="103"/>
      <c r="B26" s="105"/>
      <c r="C26" s="106"/>
      <c r="D26" s="109" t="s">
        <v>16</v>
      </c>
      <c r="E26" s="111" t="s">
        <v>16</v>
      </c>
      <c r="F26" s="128"/>
      <c r="G26" s="126"/>
      <c r="H26" s="122">
        <f>H24+G25</f>
        <v>0</v>
      </c>
      <c r="I26" s="93"/>
      <c r="J26" s="95"/>
      <c r="K26" s="97"/>
      <c r="L26" s="112">
        <f>K25+L24</f>
        <v>0</v>
      </c>
      <c r="M26" s="114">
        <f>TIME(0,L26,0)+$G$3</f>
        <v>0.375</v>
      </c>
      <c r="N26" s="129"/>
      <c r="O26" s="130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.75" thickBot="1" x14ac:dyDescent="0.3">
      <c r="A27" s="104"/>
      <c r="B27" s="118"/>
      <c r="C27" s="119"/>
      <c r="D27" s="120"/>
      <c r="E27" s="121"/>
      <c r="F27" s="124"/>
      <c r="G27" s="126"/>
      <c r="H27" s="122"/>
      <c r="I27" s="93"/>
      <c r="J27" s="95">
        <f t="shared" si="0"/>
        <v>0</v>
      </c>
      <c r="K27" s="97">
        <f t="shared" ref="K27" si="7">J27*60</f>
        <v>0</v>
      </c>
      <c r="L27" s="122"/>
      <c r="M27" s="123"/>
      <c r="N27" s="129"/>
      <c r="O27" s="130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25">
      <c r="A28" s="103"/>
      <c r="B28" s="105"/>
      <c r="C28" s="106"/>
      <c r="D28" s="109" t="s">
        <v>16</v>
      </c>
      <c r="E28" s="111" t="s">
        <v>16</v>
      </c>
      <c r="F28" s="128"/>
      <c r="G28" s="126"/>
      <c r="H28" s="122">
        <f>H26+G27</f>
        <v>0</v>
      </c>
      <c r="I28" s="93"/>
      <c r="J28" s="95"/>
      <c r="K28" s="97"/>
      <c r="L28" s="112">
        <f t="shared" ref="L28:L48" si="8">K27+L26</f>
        <v>0</v>
      </c>
      <c r="M28" s="114">
        <f t="shared" ref="M28:M48" si="9">TIME(0,L28,0)+$G$3</f>
        <v>0.375</v>
      </c>
      <c r="N28" s="129"/>
      <c r="O28" s="130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.75" thickBot="1" x14ac:dyDescent="0.3">
      <c r="A29" s="104"/>
      <c r="B29" s="118"/>
      <c r="C29" s="119"/>
      <c r="D29" s="120"/>
      <c r="E29" s="121"/>
      <c r="F29" s="124"/>
      <c r="G29" s="126"/>
      <c r="H29" s="122"/>
      <c r="I29" s="93"/>
      <c r="J29" s="95">
        <f t="shared" si="0"/>
        <v>0</v>
      </c>
      <c r="K29" s="97">
        <f t="shared" ref="K29" si="10">J29*60</f>
        <v>0</v>
      </c>
      <c r="L29" s="122"/>
      <c r="M29" s="123"/>
      <c r="N29" s="116"/>
      <c r="O29" s="117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25">
      <c r="A30" s="103"/>
      <c r="B30" s="105"/>
      <c r="C30" s="106"/>
      <c r="D30" s="109" t="s">
        <v>16</v>
      </c>
      <c r="E30" s="111" t="s">
        <v>16</v>
      </c>
      <c r="F30" s="128"/>
      <c r="G30" s="126"/>
      <c r="H30" s="122">
        <f>H28+G29</f>
        <v>0</v>
      </c>
      <c r="I30" s="93"/>
      <c r="J30" s="95"/>
      <c r="K30" s="97"/>
      <c r="L30" s="112">
        <f t="shared" si="8"/>
        <v>0</v>
      </c>
      <c r="M30" s="114">
        <f t="shared" si="9"/>
        <v>0.375</v>
      </c>
      <c r="N30" s="116"/>
      <c r="O30" s="117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.75" thickBot="1" x14ac:dyDescent="0.3">
      <c r="A31" s="104"/>
      <c r="B31" s="118"/>
      <c r="C31" s="119"/>
      <c r="D31" s="120"/>
      <c r="E31" s="121"/>
      <c r="F31" s="124"/>
      <c r="G31" s="126"/>
      <c r="H31" s="122"/>
      <c r="I31" s="93"/>
      <c r="J31" s="95">
        <f t="shared" si="0"/>
        <v>0</v>
      </c>
      <c r="K31" s="97">
        <f t="shared" ref="K31" si="11">J31*60</f>
        <v>0</v>
      </c>
      <c r="L31" s="122"/>
      <c r="M31" s="123"/>
      <c r="N31" s="116"/>
      <c r="O31" s="117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25">
      <c r="A32" s="103"/>
      <c r="B32" s="105"/>
      <c r="C32" s="106"/>
      <c r="D32" s="109" t="s">
        <v>16</v>
      </c>
      <c r="E32" s="111" t="s">
        <v>16</v>
      </c>
      <c r="F32" s="128"/>
      <c r="G32" s="126"/>
      <c r="H32" s="122">
        <f t="shared" ref="H32" si="12">H30+G31</f>
        <v>0</v>
      </c>
      <c r="I32" s="93"/>
      <c r="J32" s="95"/>
      <c r="K32" s="97"/>
      <c r="L32" s="112">
        <f t="shared" si="8"/>
        <v>0</v>
      </c>
      <c r="M32" s="114">
        <f t="shared" si="9"/>
        <v>0.375</v>
      </c>
      <c r="N32" s="116"/>
      <c r="O32" s="117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.75" thickBot="1" x14ac:dyDescent="0.3">
      <c r="A33" s="104"/>
      <c r="B33" s="118"/>
      <c r="C33" s="119"/>
      <c r="D33" s="120"/>
      <c r="E33" s="121"/>
      <c r="F33" s="124"/>
      <c r="G33" s="126"/>
      <c r="H33" s="122"/>
      <c r="I33" s="93"/>
      <c r="J33" s="95">
        <f t="shared" si="0"/>
        <v>0</v>
      </c>
      <c r="K33" s="97">
        <f t="shared" ref="K33" si="13">J33*60</f>
        <v>0</v>
      </c>
      <c r="L33" s="122"/>
      <c r="M33" s="123"/>
      <c r="N33" s="116"/>
      <c r="O33" s="117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25">
      <c r="A34" s="103"/>
      <c r="B34" s="105"/>
      <c r="C34" s="106"/>
      <c r="D34" s="109" t="s">
        <v>16</v>
      </c>
      <c r="E34" s="111" t="s">
        <v>16</v>
      </c>
      <c r="F34" s="128"/>
      <c r="G34" s="126"/>
      <c r="H34" s="122">
        <f t="shared" ref="H34" si="14">H32+G33</f>
        <v>0</v>
      </c>
      <c r="I34" s="93"/>
      <c r="J34" s="95"/>
      <c r="K34" s="97"/>
      <c r="L34" s="112">
        <f t="shared" si="8"/>
        <v>0</v>
      </c>
      <c r="M34" s="114">
        <f t="shared" si="9"/>
        <v>0.375</v>
      </c>
      <c r="N34" s="116"/>
      <c r="O34" s="117"/>
      <c r="P34" s="21"/>
      <c r="Q34" s="22"/>
      <c r="V34" s="2"/>
      <c r="W34" s="2"/>
      <c r="X34" s="2"/>
      <c r="Y34" s="3"/>
    </row>
    <row r="35" spans="1:31" ht="15.75" thickBot="1" x14ac:dyDescent="0.3">
      <c r="A35" s="104"/>
      <c r="B35" s="118"/>
      <c r="C35" s="119"/>
      <c r="D35" s="120"/>
      <c r="E35" s="121"/>
      <c r="F35" s="124"/>
      <c r="G35" s="126"/>
      <c r="H35" s="122"/>
      <c r="I35" s="93"/>
      <c r="J35" s="95">
        <f t="shared" si="0"/>
        <v>0</v>
      </c>
      <c r="K35" s="97">
        <f t="shared" ref="K35" si="15">J35*60</f>
        <v>0</v>
      </c>
      <c r="L35" s="122"/>
      <c r="M35" s="123"/>
      <c r="N35" s="116"/>
      <c r="O35" s="117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25">
      <c r="A36" s="103"/>
      <c r="B36" s="105"/>
      <c r="C36" s="106"/>
      <c r="D36" s="109" t="s">
        <v>16</v>
      </c>
      <c r="E36" s="111" t="s">
        <v>16</v>
      </c>
      <c r="F36" s="128"/>
      <c r="G36" s="126"/>
      <c r="H36" s="122">
        <f t="shared" ref="H36" si="16">H34+G35</f>
        <v>0</v>
      </c>
      <c r="I36" s="93"/>
      <c r="J36" s="95"/>
      <c r="K36" s="97"/>
      <c r="L36" s="112">
        <f t="shared" si="8"/>
        <v>0</v>
      </c>
      <c r="M36" s="114">
        <f t="shared" si="9"/>
        <v>0.375</v>
      </c>
      <c r="N36" s="116"/>
      <c r="O36" s="117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.75" thickBot="1" x14ac:dyDescent="0.3">
      <c r="A37" s="104"/>
      <c r="B37" s="118"/>
      <c r="C37" s="119"/>
      <c r="D37" s="120"/>
      <c r="E37" s="121"/>
      <c r="F37" s="124"/>
      <c r="G37" s="126"/>
      <c r="H37" s="122"/>
      <c r="I37" s="93"/>
      <c r="J37" s="95">
        <f t="shared" si="0"/>
        <v>0</v>
      </c>
      <c r="K37" s="97">
        <f t="shared" ref="K37" si="17">J37*60</f>
        <v>0</v>
      </c>
      <c r="L37" s="122"/>
      <c r="M37" s="123"/>
      <c r="N37" s="116"/>
      <c r="O37" s="117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25">
      <c r="A38" s="103"/>
      <c r="B38" s="105"/>
      <c r="C38" s="106"/>
      <c r="D38" s="109" t="s">
        <v>16</v>
      </c>
      <c r="E38" s="111" t="s">
        <v>16</v>
      </c>
      <c r="F38" s="128"/>
      <c r="G38" s="126"/>
      <c r="H38" s="122">
        <f t="shared" ref="H38" si="18">H36+G37</f>
        <v>0</v>
      </c>
      <c r="I38" s="93"/>
      <c r="J38" s="95"/>
      <c r="K38" s="97"/>
      <c r="L38" s="112">
        <f t="shared" si="8"/>
        <v>0</v>
      </c>
      <c r="M38" s="114">
        <f t="shared" si="9"/>
        <v>0.375</v>
      </c>
      <c r="N38" s="116"/>
      <c r="O38" s="117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.75" thickBot="1" x14ac:dyDescent="0.3">
      <c r="A39" s="104"/>
      <c r="B39" s="118"/>
      <c r="C39" s="119"/>
      <c r="D39" s="120"/>
      <c r="E39" s="121"/>
      <c r="F39" s="124"/>
      <c r="G39" s="126"/>
      <c r="H39" s="122"/>
      <c r="I39" s="93"/>
      <c r="J39" s="95">
        <f t="shared" si="0"/>
        <v>0</v>
      </c>
      <c r="K39" s="97">
        <f t="shared" ref="K39" si="19">J39*60</f>
        <v>0</v>
      </c>
      <c r="L39" s="122"/>
      <c r="M39" s="123"/>
      <c r="N39" s="116"/>
      <c r="O39" s="117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25">
      <c r="A40" s="103"/>
      <c r="B40" s="105"/>
      <c r="C40" s="106"/>
      <c r="D40" s="109" t="s">
        <v>16</v>
      </c>
      <c r="E40" s="111" t="s">
        <v>16</v>
      </c>
      <c r="F40" s="128"/>
      <c r="G40" s="126"/>
      <c r="H40" s="122">
        <f t="shared" ref="H40" si="20">H38+G39</f>
        <v>0</v>
      </c>
      <c r="I40" s="93"/>
      <c r="J40" s="95"/>
      <c r="K40" s="97"/>
      <c r="L40" s="112">
        <f t="shared" si="8"/>
        <v>0</v>
      </c>
      <c r="M40" s="114">
        <f t="shared" si="9"/>
        <v>0.375</v>
      </c>
      <c r="N40" s="116"/>
      <c r="O40" s="117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.75" thickBot="1" x14ac:dyDescent="0.3">
      <c r="A41" s="104"/>
      <c r="B41" s="118"/>
      <c r="C41" s="119"/>
      <c r="D41" s="120"/>
      <c r="E41" s="121"/>
      <c r="F41" s="124"/>
      <c r="G41" s="126"/>
      <c r="H41" s="122"/>
      <c r="I41" s="93"/>
      <c r="J41" s="95">
        <f t="shared" si="0"/>
        <v>0</v>
      </c>
      <c r="K41" s="97">
        <f t="shared" ref="K41" si="21">J41*60</f>
        <v>0</v>
      </c>
      <c r="L41" s="122"/>
      <c r="M41" s="123"/>
      <c r="N41" s="116"/>
      <c r="O41" s="117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25">
      <c r="A42" s="103"/>
      <c r="B42" s="105"/>
      <c r="C42" s="106"/>
      <c r="D42" s="109" t="s">
        <v>16</v>
      </c>
      <c r="E42" s="111" t="s">
        <v>16</v>
      </c>
      <c r="F42" s="128"/>
      <c r="G42" s="126"/>
      <c r="H42" s="122">
        <f t="shared" ref="H42" si="22">H40+G41</f>
        <v>0</v>
      </c>
      <c r="I42" s="93"/>
      <c r="J42" s="95"/>
      <c r="K42" s="97"/>
      <c r="L42" s="112">
        <f t="shared" si="8"/>
        <v>0</v>
      </c>
      <c r="M42" s="114">
        <f t="shared" si="9"/>
        <v>0.375</v>
      </c>
      <c r="N42" s="116"/>
      <c r="O42" s="117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.75" thickBot="1" x14ac:dyDescent="0.3">
      <c r="A43" s="104"/>
      <c r="B43" s="118"/>
      <c r="C43" s="119"/>
      <c r="D43" s="120"/>
      <c r="E43" s="121"/>
      <c r="F43" s="124"/>
      <c r="G43" s="126"/>
      <c r="H43" s="122"/>
      <c r="I43" s="93"/>
      <c r="J43" s="95">
        <f t="shared" si="0"/>
        <v>0</v>
      </c>
      <c r="K43" s="97">
        <f t="shared" ref="K43" si="23">J43*60</f>
        <v>0</v>
      </c>
      <c r="L43" s="122"/>
      <c r="M43" s="123"/>
      <c r="N43" s="116"/>
      <c r="O43" s="117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25">
      <c r="A44" s="103"/>
      <c r="B44" s="105"/>
      <c r="C44" s="106"/>
      <c r="D44" s="109" t="s">
        <v>16</v>
      </c>
      <c r="E44" s="111" t="s">
        <v>16</v>
      </c>
      <c r="F44" s="128"/>
      <c r="G44" s="126"/>
      <c r="H44" s="122">
        <f t="shared" ref="H44" si="24">H42+G43</f>
        <v>0</v>
      </c>
      <c r="I44" s="93"/>
      <c r="J44" s="95"/>
      <c r="K44" s="97"/>
      <c r="L44" s="112">
        <f t="shared" si="8"/>
        <v>0</v>
      </c>
      <c r="M44" s="114">
        <f t="shared" si="9"/>
        <v>0.375</v>
      </c>
      <c r="N44" s="116"/>
      <c r="O44" s="117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.75" thickBot="1" x14ac:dyDescent="0.3">
      <c r="A45" s="104"/>
      <c r="B45" s="118"/>
      <c r="C45" s="119"/>
      <c r="D45" s="120"/>
      <c r="E45" s="121"/>
      <c r="F45" s="124"/>
      <c r="G45" s="126"/>
      <c r="H45" s="122"/>
      <c r="I45" s="93"/>
      <c r="J45" s="95">
        <f t="shared" si="0"/>
        <v>0</v>
      </c>
      <c r="K45" s="97">
        <f t="shared" ref="K45" si="25">J45*60</f>
        <v>0</v>
      </c>
      <c r="L45" s="122"/>
      <c r="M45" s="123"/>
      <c r="N45" s="116"/>
      <c r="O45" s="117"/>
      <c r="P45" s="21"/>
      <c r="Q45" s="22"/>
      <c r="V45" s="2"/>
      <c r="W45" s="2"/>
      <c r="X45" s="2"/>
      <c r="Y45" s="3"/>
    </row>
    <row r="46" spans="1:31" x14ac:dyDescent="0.25">
      <c r="A46" s="103"/>
      <c r="B46" s="105"/>
      <c r="C46" s="106"/>
      <c r="D46" s="109" t="s">
        <v>16</v>
      </c>
      <c r="E46" s="111" t="s">
        <v>16</v>
      </c>
      <c r="F46" s="128"/>
      <c r="G46" s="126"/>
      <c r="H46" s="122">
        <f t="shared" ref="H46" si="26">H44+G45</f>
        <v>0</v>
      </c>
      <c r="I46" s="93"/>
      <c r="J46" s="95"/>
      <c r="K46" s="97"/>
      <c r="L46" s="112">
        <f t="shared" si="8"/>
        <v>0</v>
      </c>
      <c r="M46" s="114">
        <f t="shared" si="9"/>
        <v>0.375</v>
      </c>
      <c r="N46" s="116"/>
      <c r="O46" s="117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.75" thickBot="1" x14ac:dyDescent="0.3">
      <c r="A47" s="104"/>
      <c r="B47" s="118"/>
      <c r="C47" s="119"/>
      <c r="D47" s="120"/>
      <c r="E47" s="121"/>
      <c r="F47" s="124"/>
      <c r="G47" s="126"/>
      <c r="H47" s="122"/>
      <c r="I47" s="93"/>
      <c r="J47" s="95">
        <f t="shared" si="0"/>
        <v>0</v>
      </c>
      <c r="K47" s="97">
        <f t="shared" ref="K47" si="27">J47*60</f>
        <v>0</v>
      </c>
      <c r="L47" s="122"/>
      <c r="M47" s="123"/>
      <c r="N47" s="99"/>
      <c r="O47" s="100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.75" thickBot="1" x14ac:dyDescent="0.3">
      <c r="A48" s="103"/>
      <c r="B48" s="105"/>
      <c r="C48" s="106"/>
      <c r="D48" s="109" t="s">
        <v>16</v>
      </c>
      <c r="E48" s="111" t="s">
        <v>16</v>
      </c>
      <c r="F48" s="125"/>
      <c r="G48" s="127"/>
      <c r="H48" s="70"/>
      <c r="I48" s="94"/>
      <c r="J48" s="96"/>
      <c r="K48" s="98"/>
      <c r="L48" s="112">
        <f t="shared" si="8"/>
        <v>0</v>
      </c>
      <c r="M48" s="114">
        <f t="shared" si="9"/>
        <v>0.375</v>
      </c>
      <c r="N48" s="101"/>
      <c r="O48" s="102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.75" thickBot="1" x14ac:dyDescent="0.3">
      <c r="A49" s="104"/>
      <c r="B49" s="107"/>
      <c r="C49" s="108"/>
      <c r="D49" s="110"/>
      <c r="E49" s="110"/>
      <c r="I49" s="70"/>
      <c r="J49" s="92"/>
      <c r="K49" s="92"/>
      <c r="L49" s="113"/>
      <c r="M49" s="115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25">
      <c r="J50" s="92"/>
      <c r="K50" s="92"/>
      <c r="V50" s="2"/>
      <c r="Y50" s="54"/>
      <c r="Z50" s="54"/>
      <c r="AA50" s="54"/>
      <c r="AB50" s="54"/>
      <c r="AC50" s="54"/>
      <c r="AD50" s="54"/>
      <c r="AE50" s="54"/>
    </row>
    <row r="51" spans="1:31" x14ac:dyDescent="0.25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25">
      <c r="V52" s="2"/>
      <c r="Y52" s="56"/>
      <c r="Z52" s="54"/>
      <c r="AA52" s="54"/>
      <c r="AB52" s="54"/>
      <c r="AC52" s="54"/>
      <c r="AD52" s="54"/>
      <c r="AE52" s="54"/>
    </row>
    <row r="53" spans="1:31" x14ac:dyDescent="0.25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25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25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25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EB2E-5C7E-4F2E-9948-8724FDE061EC}">
  <dimension ref="A1:AE56"/>
  <sheetViews>
    <sheetView topLeftCell="F1" zoomScale="80" zoomScaleNormal="80" workbookViewId="0">
      <selection activeCell="AF56" sqref="AF56"/>
    </sheetView>
  </sheetViews>
  <sheetFormatPr defaultColWidth="9.140625" defaultRowHeight="15" x14ac:dyDescent="0.25"/>
  <cols>
    <col min="1" max="1" width="4.85546875" style="1" customWidth="1"/>
    <col min="2" max="2" width="7.5703125" style="1" customWidth="1"/>
    <col min="3" max="3" width="29.5703125" style="1" customWidth="1"/>
    <col min="4" max="4" width="11" style="1" customWidth="1"/>
    <col min="5" max="5" width="10.42578125" style="1" customWidth="1"/>
    <col min="6" max="6" width="18.42578125" style="26" customWidth="1"/>
    <col min="7" max="7" width="8.5703125" style="1" bestFit="1" customWidth="1"/>
    <col min="8" max="8" width="8.42578125" style="1" bestFit="1" customWidth="1"/>
    <col min="9" max="9" width="7" style="1" customWidth="1"/>
    <col min="10" max="10" width="7.28515625" style="1" bestFit="1" customWidth="1"/>
    <col min="11" max="11" width="5.85546875" style="1" bestFit="1" customWidth="1"/>
    <col min="12" max="12" width="9.5703125" style="1" customWidth="1"/>
    <col min="13" max="13" width="9" style="1" customWidth="1"/>
    <col min="14" max="14" width="18.7109375" style="1" customWidth="1"/>
    <col min="15" max="15" width="47.28515625" style="1" customWidth="1"/>
    <col min="16" max="16" width="9.42578125" style="1" customWidth="1"/>
    <col min="17" max="17" width="9.140625" style="1"/>
    <col min="18" max="18" width="5.42578125" style="1" customWidth="1"/>
    <col min="19" max="19" width="25.85546875" style="1" bestFit="1" customWidth="1"/>
    <col min="20" max="20" width="8.85546875" style="1" bestFit="1" customWidth="1"/>
    <col min="21" max="21" width="8" style="1" bestFit="1" customWidth="1"/>
    <col min="22" max="22" width="8.85546875" style="1" bestFit="1" customWidth="1"/>
    <col min="23" max="23" width="11.140625" style="1" bestFit="1" customWidth="1"/>
    <col min="24" max="24" width="2.42578125" style="1" customWidth="1"/>
    <col min="25" max="27" width="9.140625" style="1"/>
    <col min="28" max="28" width="2.7109375" style="1" customWidth="1"/>
    <col min="29" max="30" width="9.140625" style="1"/>
    <col min="31" max="31" width="15.28515625" style="1" customWidth="1"/>
    <col min="32" max="16384" width="9.140625" style="1"/>
  </cols>
  <sheetData>
    <row r="1" spans="1:31" ht="30.6" customHeight="1" thickBot="1" x14ac:dyDescent="0.3">
      <c r="A1" s="207" t="s">
        <v>6</v>
      </c>
      <c r="B1" s="208"/>
      <c r="C1" s="209"/>
      <c r="D1" s="209"/>
      <c r="E1" s="210"/>
      <c r="F1" s="211" t="s">
        <v>0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S1" s="211" t="s">
        <v>54</v>
      </c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7.25" customHeight="1" thickBot="1" x14ac:dyDescent="0.3">
      <c r="A2" s="214" t="s">
        <v>7</v>
      </c>
      <c r="B2" s="215"/>
      <c r="C2" s="215"/>
      <c r="D2" s="215"/>
      <c r="E2" s="216"/>
      <c r="F2" s="86" t="s">
        <v>1</v>
      </c>
      <c r="G2" s="217"/>
      <c r="H2" s="217"/>
      <c r="I2" s="217"/>
      <c r="J2" s="217"/>
      <c r="K2" s="217"/>
      <c r="L2" s="217"/>
      <c r="M2" s="218"/>
      <c r="N2" s="14" t="s">
        <v>4</v>
      </c>
      <c r="O2" s="16"/>
      <c r="P2" s="219"/>
      <c r="Q2" s="220"/>
    </row>
    <row r="3" spans="1:31" ht="15.75" thickBot="1" x14ac:dyDescent="0.3">
      <c r="A3" s="196" t="s">
        <v>15</v>
      </c>
      <c r="B3" s="197"/>
      <c r="C3" s="197"/>
      <c r="D3" s="197"/>
      <c r="E3" s="198"/>
      <c r="F3" s="86" t="s">
        <v>2</v>
      </c>
      <c r="G3" s="199">
        <v>0.375</v>
      </c>
      <c r="H3" s="199"/>
      <c r="I3" s="199"/>
      <c r="J3" s="199"/>
      <c r="K3" s="199"/>
      <c r="L3" s="199"/>
      <c r="M3" s="199"/>
      <c r="N3" s="15" t="s">
        <v>3</v>
      </c>
      <c r="O3" s="9">
        <f>MAX(M14:M49)</f>
        <v>0.375</v>
      </c>
      <c r="P3" s="200" t="s">
        <v>17</v>
      </c>
      <c r="Q3" s="201"/>
      <c r="S3" s="60" t="s">
        <v>72</v>
      </c>
      <c r="Y3" s="202" t="s">
        <v>71</v>
      </c>
      <c r="Z3" s="202"/>
      <c r="AA3" s="202"/>
      <c r="AB3" s="54"/>
      <c r="AC3" s="59" t="s">
        <v>70</v>
      </c>
      <c r="AD3" s="59"/>
      <c r="AE3" s="59" t="s">
        <v>69</v>
      </c>
    </row>
    <row r="4" spans="1:31" ht="15.75" thickBot="1" x14ac:dyDescent="0.3">
      <c r="A4" s="161"/>
      <c r="B4" s="162"/>
      <c r="C4" s="162"/>
      <c r="D4" s="162"/>
      <c r="E4" s="163"/>
      <c r="F4" s="87" t="s">
        <v>10</v>
      </c>
      <c r="G4" s="203" t="str">
        <f>_xlfn.CONCAT(MAX(H14:H47)," SM")</f>
        <v>0 SM</v>
      </c>
      <c r="H4" s="203"/>
      <c r="I4" s="203"/>
      <c r="J4" s="203"/>
      <c r="K4" s="203"/>
      <c r="L4" s="203"/>
      <c r="M4" s="204"/>
      <c r="N4" s="17"/>
      <c r="O4" s="69"/>
      <c r="P4" s="205" t="s">
        <v>12</v>
      </c>
      <c r="Q4" s="206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25">
      <c r="A5" s="161"/>
      <c r="B5" s="162"/>
      <c r="C5" s="162"/>
      <c r="D5" s="162"/>
      <c r="E5" s="163"/>
      <c r="F5" s="164" t="s">
        <v>8</v>
      </c>
      <c r="G5" s="182"/>
      <c r="H5" s="183"/>
      <c r="I5" s="183"/>
      <c r="J5" s="183"/>
      <c r="K5" s="183"/>
      <c r="L5" s="184"/>
      <c r="M5" s="184"/>
      <c r="N5" s="184"/>
      <c r="O5" s="185"/>
      <c r="P5" s="192" t="s">
        <v>11</v>
      </c>
      <c r="Q5" s="193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25">
      <c r="A6" s="161"/>
      <c r="B6" s="162"/>
      <c r="C6" s="162"/>
      <c r="D6" s="162"/>
      <c r="E6" s="163"/>
      <c r="F6" s="180"/>
      <c r="G6" s="186"/>
      <c r="H6" s="187"/>
      <c r="I6" s="187"/>
      <c r="J6" s="187"/>
      <c r="K6" s="187"/>
      <c r="L6" s="187"/>
      <c r="M6" s="187"/>
      <c r="N6" s="187"/>
      <c r="O6" s="188"/>
      <c r="P6" s="194" t="s">
        <v>14</v>
      </c>
      <c r="Q6" s="195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.75" thickBot="1" x14ac:dyDescent="0.3">
      <c r="A7" s="161"/>
      <c r="B7" s="162"/>
      <c r="C7" s="162"/>
      <c r="D7" s="162"/>
      <c r="E7" s="163"/>
      <c r="F7" s="181"/>
      <c r="G7" s="189"/>
      <c r="H7" s="190"/>
      <c r="I7" s="190"/>
      <c r="J7" s="190"/>
      <c r="K7" s="190"/>
      <c r="L7" s="190"/>
      <c r="M7" s="190"/>
      <c r="N7" s="190"/>
      <c r="O7" s="191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25">
      <c r="A8" s="161"/>
      <c r="B8" s="162"/>
      <c r="C8" s="162"/>
      <c r="D8" s="162"/>
      <c r="E8" s="163"/>
      <c r="F8" s="164" t="s">
        <v>9</v>
      </c>
      <c r="G8" s="166"/>
      <c r="H8" s="167"/>
      <c r="I8" s="167"/>
      <c r="J8" s="167"/>
      <c r="K8" s="167"/>
      <c r="L8" s="167"/>
      <c r="M8" s="167"/>
      <c r="N8" s="167"/>
      <c r="O8" s="168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.75" thickBot="1" x14ac:dyDescent="0.3">
      <c r="A9" s="172"/>
      <c r="B9" s="173"/>
      <c r="C9" s="173"/>
      <c r="D9" s="173"/>
      <c r="E9" s="174"/>
      <c r="F9" s="165"/>
      <c r="G9" s="169"/>
      <c r="H9" s="170"/>
      <c r="I9" s="170"/>
      <c r="J9" s="170"/>
      <c r="K9" s="170"/>
      <c r="L9" s="170"/>
      <c r="M9" s="170"/>
      <c r="N9" s="170"/>
      <c r="O9" s="171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">
      <c r="A10" s="175" t="s">
        <v>88</v>
      </c>
      <c r="B10" s="175" t="s">
        <v>30</v>
      </c>
      <c r="C10" s="176"/>
      <c r="D10" s="177" t="s">
        <v>26</v>
      </c>
      <c r="E10" s="177" t="s">
        <v>25</v>
      </c>
      <c r="F10" s="178" t="s">
        <v>5</v>
      </c>
      <c r="G10" s="155" t="s">
        <v>18</v>
      </c>
      <c r="H10" s="153" t="s">
        <v>19</v>
      </c>
      <c r="I10" s="155" t="s">
        <v>20</v>
      </c>
      <c r="J10" s="157" t="s">
        <v>21</v>
      </c>
      <c r="K10" s="159" t="s">
        <v>22</v>
      </c>
      <c r="L10" s="153" t="s">
        <v>23</v>
      </c>
      <c r="M10" s="159" t="s">
        <v>24</v>
      </c>
      <c r="N10" s="139" t="s">
        <v>29</v>
      </c>
      <c r="O10" s="140"/>
      <c r="P10" s="143" t="s">
        <v>13</v>
      </c>
      <c r="Q10" s="144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">
      <c r="A11" s="175"/>
      <c r="B11" s="175"/>
      <c r="C11" s="176"/>
      <c r="D11" s="177"/>
      <c r="E11" s="177"/>
      <c r="F11" s="156"/>
      <c r="G11" s="179"/>
      <c r="H11" s="154"/>
      <c r="I11" s="156"/>
      <c r="J11" s="158"/>
      <c r="K11" s="160"/>
      <c r="L11" s="154"/>
      <c r="M11" s="160"/>
      <c r="N11" s="141"/>
      <c r="O11" s="142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.75" thickBot="1" x14ac:dyDescent="0.3">
      <c r="A12" s="103"/>
      <c r="B12" s="145"/>
      <c r="C12" s="146"/>
      <c r="D12" s="147" t="s">
        <v>16</v>
      </c>
      <c r="E12" s="147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.75" thickBot="1" x14ac:dyDescent="0.3">
      <c r="A13" s="104"/>
      <c r="B13" s="118"/>
      <c r="C13" s="119"/>
      <c r="D13" s="120"/>
      <c r="E13" s="121"/>
      <c r="F13" s="148"/>
      <c r="G13" s="150"/>
      <c r="H13" s="5"/>
      <c r="I13" s="151"/>
      <c r="J13" s="152">
        <f t="shared" ref="J13:J47" si="0">IF(I13&gt;0,G13/I13,0)</f>
        <v>0</v>
      </c>
      <c r="K13" s="131">
        <f>J13*60</f>
        <v>0</v>
      </c>
      <c r="L13" s="6"/>
      <c r="M13" s="6"/>
      <c r="N13" s="132"/>
      <c r="O13" s="133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25">
      <c r="A14" s="103"/>
      <c r="B14" s="105"/>
      <c r="C14" s="106"/>
      <c r="D14" s="109" t="s">
        <v>16</v>
      </c>
      <c r="E14" s="111" t="s">
        <v>16</v>
      </c>
      <c r="F14" s="149"/>
      <c r="G14" s="126"/>
      <c r="H14" s="136">
        <f>G13</f>
        <v>0</v>
      </c>
      <c r="I14" s="93"/>
      <c r="J14" s="95"/>
      <c r="K14" s="97"/>
      <c r="L14" s="137">
        <f>K13</f>
        <v>0</v>
      </c>
      <c r="M14" s="138">
        <f>TIME(0,L14,0)+$G$3</f>
        <v>0.375</v>
      </c>
      <c r="N14" s="134"/>
      <c r="O14" s="135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.75" thickBot="1" x14ac:dyDescent="0.3">
      <c r="A15" s="104"/>
      <c r="B15" s="118"/>
      <c r="C15" s="119"/>
      <c r="D15" s="120"/>
      <c r="E15" s="121"/>
      <c r="F15" s="124"/>
      <c r="G15" s="126"/>
      <c r="H15" s="122"/>
      <c r="I15" s="93"/>
      <c r="J15" s="95">
        <f t="shared" si="0"/>
        <v>0</v>
      </c>
      <c r="K15" s="97">
        <f t="shared" ref="K15" si="1">J15*60</f>
        <v>0</v>
      </c>
      <c r="L15" s="112"/>
      <c r="M15" s="123"/>
      <c r="N15" s="129"/>
      <c r="O15" s="130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25">
      <c r="A16" s="103"/>
      <c r="B16" s="105"/>
      <c r="C16" s="106"/>
      <c r="D16" s="109" t="s">
        <v>16</v>
      </c>
      <c r="E16" s="111" t="s">
        <v>16</v>
      </c>
      <c r="F16" s="128"/>
      <c r="G16" s="126"/>
      <c r="H16" s="122">
        <f>H14+G15</f>
        <v>0</v>
      </c>
      <c r="I16" s="93"/>
      <c r="J16" s="95"/>
      <c r="K16" s="97"/>
      <c r="L16" s="112">
        <f>K15+L14</f>
        <v>0</v>
      </c>
      <c r="M16" s="114">
        <f>TIME(0,L16,0)+$G$3</f>
        <v>0.375</v>
      </c>
      <c r="N16" s="129"/>
      <c r="O16" s="130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.75" thickBot="1" x14ac:dyDescent="0.3">
      <c r="A17" s="104"/>
      <c r="B17" s="118"/>
      <c r="C17" s="119"/>
      <c r="D17" s="120"/>
      <c r="E17" s="121"/>
      <c r="F17" s="124"/>
      <c r="G17" s="126"/>
      <c r="H17" s="122"/>
      <c r="I17" s="93"/>
      <c r="J17" s="95">
        <f t="shared" si="0"/>
        <v>0</v>
      </c>
      <c r="K17" s="97">
        <f t="shared" ref="K17" si="2">J17*60</f>
        <v>0</v>
      </c>
      <c r="L17" s="122"/>
      <c r="M17" s="123"/>
      <c r="N17" s="129"/>
      <c r="O17" s="130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25">
      <c r="A18" s="103"/>
      <c r="B18" s="105"/>
      <c r="C18" s="106"/>
      <c r="D18" s="109" t="s">
        <v>16</v>
      </c>
      <c r="E18" s="111" t="s">
        <v>16</v>
      </c>
      <c r="F18" s="128"/>
      <c r="G18" s="126"/>
      <c r="H18" s="122">
        <f>H16+G17</f>
        <v>0</v>
      </c>
      <c r="I18" s="93"/>
      <c r="J18" s="95"/>
      <c r="K18" s="97"/>
      <c r="L18" s="112">
        <f>K17+L16</f>
        <v>0</v>
      </c>
      <c r="M18" s="114">
        <f>TIME(0,L18,0)+$G$3</f>
        <v>0.375</v>
      </c>
      <c r="N18" s="129"/>
      <c r="O18" s="130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.75" thickBot="1" x14ac:dyDescent="0.3">
      <c r="A19" s="104"/>
      <c r="B19" s="118"/>
      <c r="C19" s="119"/>
      <c r="D19" s="120"/>
      <c r="E19" s="121"/>
      <c r="F19" s="124"/>
      <c r="G19" s="126"/>
      <c r="H19" s="122"/>
      <c r="I19" s="93"/>
      <c r="J19" s="95">
        <f t="shared" si="0"/>
        <v>0</v>
      </c>
      <c r="K19" s="97">
        <f t="shared" ref="K19" si="3">J19*60</f>
        <v>0</v>
      </c>
      <c r="L19" s="122"/>
      <c r="M19" s="123"/>
      <c r="N19" s="129"/>
      <c r="O19" s="130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25">
      <c r="A20" s="103"/>
      <c r="B20" s="105"/>
      <c r="C20" s="106"/>
      <c r="D20" s="109" t="s">
        <v>16</v>
      </c>
      <c r="E20" s="111" t="s">
        <v>16</v>
      </c>
      <c r="F20" s="128"/>
      <c r="G20" s="126"/>
      <c r="H20" s="122">
        <f>H18+G19</f>
        <v>0</v>
      </c>
      <c r="I20" s="93"/>
      <c r="J20" s="95"/>
      <c r="K20" s="97"/>
      <c r="L20" s="112">
        <f>K19+L18</f>
        <v>0</v>
      </c>
      <c r="M20" s="114">
        <f>TIME(0,L20,0)+$G$3</f>
        <v>0.375</v>
      </c>
      <c r="N20" s="129"/>
      <c r="O20" s="130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.75" thickBot="1" x14ac:dyDescent="0.3">
      <c r="A21" s="104"/>
      <c r="B21" s="118"/>
      <c r="C21" s="119"/>
      <c r="D21" s="120"/>
      <c r="E21" s="121"/>
      <c r="F21" s="124"/>
      <c r="G21" s="126"/>
      <c r="H21" s="122"/>
      <c r="I21" s="93"/>
      <c r="J21" s="95">
        <f t="shared" si="0"/>
        <v>0</v>
      </c>
      <c r="K21" s="97">
        <f t="shared" ref="K21" si="4">J21*60</f>
        <v>0</v>
      </c>
      <c r="L21" s="122"/>
      <c r="M21" s="123"/>
      <c r="N21" s="129"/>
      <c r="O21" s="130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25">
      <c r="A22" s="103"/>
      <c r="B22" s="105"/>
      <c r="C22" s="106"/>
      <c r="D22" s="109" t="s">
        <v>16</v>
      </c>
      <c r="E22" s="111" t="s">
        <v>16</v>
      </c>
      <c r="F22" s="128"/>
      <c r="G22" s="126"/>
      <c r="H22" s="122">
        <f>H20+G21</f>
        <v>0</v>
      </c>
      <c r="I22" s="93"/>
      <c r="J22" s="95"/>
      <c r="K22" s="97"/>
      <c r="L22" s="112">
        <f>K21+L20</f>
        <v>0</v>
      </c>
      <c r="M22" s="114">
        <f>TIME(0,L22,0)+$G$3</f>
        <v>0.375</v>
      </c>
      <c r="N22" s="129"/>
      <c r="O22" s="130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.75" thickBot="1" x14ac:dyDescent="0.3">
      <c r="A23" s="104"/>
      <c r="B23" s="118"/>
      <c r="C23" s="119"/>
      <c r="D23" s="120"/>
      <c r="E23" s="121"/>
      <c r="F23" s="124"/>
      <c r="G23" s="126"/>
      <c r="H23" s="122"/>
      <c r="I23" s="93"/>
      <c r="J23" s="95">
        <f t="shared" si="0"/>
        <v>0</v>
      </c>
      <c r="K23" s="97">
        <f t="shared" ref="K23" si="5">J23*60</f>
        <v>0</v>
      </c>
      <c r="L23" s="122"/>
      <c r="M23" s="123"/>
      <c r="N23" s="129"/>
      <c r="O23" s="130"/>
      <c r="P23" s="21"/>
      <c r="Q23" s="22"/>
      <c r="V23" s="2"/>
      <c r="W23" s="2"/>
      <c r="X23" s="2"/>
      <c r="Y23" s="3"/>
    </row>
    <row r="24" spans="1:31" x14ac:dyDescent="0.25">
      <c r="A24" s="103"/>
      <c r="B24" s="105"/>
      <c r="C24" s="106"/>
      <c r="D24" s="109" t="s">
        <v>16</v>
      </c>
      <c r="E24" s="111" t="s">
        <v>16</v>
      </c>
      <c r="F24" s="128"/>
      <c r="G24" s="126"/>
      <c r="H24" s="122">
        <f>H22+G23</f>
        <v>0</v>
      </c>
      <c r="I24" s="93"/>
      <c r="J24" s="95"/>
      <c r="K24" s="97"/>
      <c r="L24" s="112">
        <f>K23+L22</f>
        <v>0</v>
      </c>
      <c r="M24" s="114">
        <f>TIME(0,L24,0)+$G$3</f>
        <v>0.375</v>
      </c>
      <c r="N24" s="129"/>
      <c r="O24" s="130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.75" thickBot="1" x14ac:dyDescent="0.3">
      <c r="A25" s="104"/>
      <c r="B25" s="118"/>
      <c r="C25" s="119"/>
      <c r="D25" s="120"/>
      <c r="E25" s="121"/>
      <c r="F25" s="124"/>
      <c r="G25" s="126"/>
      <c r="H25" s="122"/>
      <c r="I25" s="93"/>
      <c r="J25" s="95">
        <f t="shared" si="0"/>
        <v>0</v>
      </c>
      <c r="K25" s="97">
        <f t="shared" ref="K25" si="6">J25*60</f>
        <v>0</v>
      </c>
      <c r="L25" s="122"/>
      <c r="M25" s="123"/>
      <c r="N25" s="129"/>
      <c r="O25" s="130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25">
      <c r="A26" s="103"/>
      <c r="B26" s="105"/>
      <c r="C26" s="106"/>
      <c r="D26" s="109" t="s">
        <v>16</v>
      </c>
      <c r="E26" s="111" t="s">
        <v>16</v>
      </c>
      <c r="F26" s="128"/>
      <c r="G26" s="126"/>
      <c r="H26" s="122">
        <f>H24+G25</f>
        <v>0</v>
      </c>
      <c r="I26" s="93"/>
      <c r="J26" s="95"/>
      <c r="K26" s="97"/>
      <c r="L26" s="112">
        <f>K25+L24</f>
        <v>0</v>
      </c>
      <c r="M26" s="114">
        <f>TIME(0,L26,0)+$G$3</f>
        <v>0.375</v>
      </c>
      <c r="N26" s="129"/>
      <c r="O26" s="130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.75" thickBot="1" x14ac:dyDescent="0.3">
      <c r="A27" s="104"/>
      <c r="B27" s="118"/>
      <c r="C27" s="119"/>
      <c r="D27" s="120"/>
      <c r="E27" s="121"/>
      <c r="F27" s="124"/>
      <c r="G27" s="126"/>
      <c r="H27" s="122"/>
      <c r="I27" s="93"/>
      <c r="J27" s="95">
        <f t="shared" si="0"/>
        <v>0</v>
      </c>
      <c r="K27" s="97">
        <f t="shared" ref="K27" si="7">J27*60</f>
        <v>0</v>
      </c>
      <c r="L27" s="122"/>
      <c r="M27" s="123"/>
      <c r="N27" s="129"/>
      <c r="O27" s="130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25">
      <c r="A28" s="103"/>
      <c r="B28" s="105"/>
      <c r="C28" s="106"/>
      <c r="D28" s="109" t="s">
        <v>16</v>
      </c>
      <c r="E28" s="111" t="s">
        <v>16</v>
      </c>
      <c r="F28" s="128"/>
      <c r="G28" s="126"/>
      <c r="H28" s="122">
        <f>H26+G27</f>
        <v>0</v>
      </c>
      <c r="I28" s="93"/>
      <c r="J28" s="95"/>
      <c r="K28" s="97"/>
      <c r="L28" s="112">
        <f t="shared" ref="L28:L48" si="8">K27+L26</f>
        <v>0</v>
      </c>
      <c r="M28" s="114">
        <f t="shared" ref="M28:M48" si="9">TIME(0,L28,0)+$G$3</f>
        <v>0.375</v>
      </c>
      <c r="N28" s="129"/>
      <c r="O28" s="130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.75" thickBot="1" x14ac:dyDescent="0.3">
      <c r="A29" s="104"/>
      <c r="B29" s="118"/>
      <c r="C29" s="119"/>
      <c r="D29" s="120"/>
      <c r="E29" s="121"/>
      <c r="F29" s="124"/>
      <c r="G29" s="126"/>
      <c r="H29" s="122"/>
      <c r="I29" s="93"/>
      <c r="J29" s="95">
        <f t="shared" si="0"/>
        <v>0</v>
      </c>
      <c r="K29" s="97">
        <f t="shared" ref="K29" si="10">J29*60</f>
        <v>0</v>
      </c>
      <c r="L29" s="122"/>
      <c r="M29" s="123"/>
      <c r="N29" s="116"/>
      <c r="O29" s="117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25">
      <c r="A30" s="103"/>
      <c r="B30" s="105"/>
      <c r="C30" s="106"/>
      <c r="D30" s="109" t="s">
        <v>16</v>
      </c>
      <c r="E30" s="111" t="s">
        <v>16</v>
      </c>
      <c r="F30" s="128"/>
      <c r="G30" s="126"/>
      <c r="H30" s="122">
        <f>H28+G29</f>
        <v>0</v>
      </c>
      <c r="I30" s="93"/>
      <c r="J30" s="95"/>
      <c r="K30" s="97"/>
      <c r="L30" s="112">
        <f t="shared" si="8"/>
        <v>0</v>
      </c>
      <c r="M30" s="114">
        <f t="shared" si="9"/>
        <v>0.375</v>
      </c>
      <c r="N30" s="116"/>
      <c r="O30" s="117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.75" thickBot="1" x14ac:dyDescent="0.3">
      <c r="A31" s="104"/>
      <c r="B31" s="118"/>
      <c r="C31" s="119"/>
      <c r="D31" s="120"/>
      <c r="E31" s="121"/>
      <c r="F31" s="124"/>
      <c r="G31" s="126"/>
      <c r="H31" s="122"/>
      <c r="I31" s="93"/>
      <c r="J31" s="95">
        <f t="shared" si="0"/>
        <v>0</v>
      </c>
      <c r="K31" s="97">
        <f t="shared" ref="K31" si="11">J31*60</f>
        <v>0</v>
      </c>
      <c r="L31" s="122"/>
      <c r="M31" s="123"/>
      <c r="N31" s="116"/>
      <c r="O31" s="117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25">
      <c r="A32" s="103"/>
      <c r="B32" s="105"/>
      <c r="C32" s="106"/>
      <c r="D32" s="109" t="s">
        <v>16</v>
      </c>
      <c r="E32" s="111" t="s">
        <v>16</v>
      </c>
      <c r="F32" s="128"/>
      <c r="G32" s="126"/>
      <c r="H32" s="122">
        <f t="shared" ref="H32" si="12">H30+G31</f>
        <v>0</v>
      </c>
      <c r="I32" s="93"/>
      <c r="J32" s="95"/>
      <c r="K32" s="97"/>
      <c r="L32" s="112">
        <f t="shared" si="8"/>
        <v>0</v>
      </c>
      <c r="M32" s="114">
        <f t="shared" si="9"/>
        <v>0.375</v>
      </c>
      <c r="N32" s="116"/>
      <c r="O32" s="117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.75" thickBot="1" x14ac:dyDescent="0.3">
      <c r="A33" s="104"/>
      <c r="B33" s="118"/>
      <c r="C33" s="119"/>
      <c r="D33" s="120"/>
      <c r="E33" s="121"/>
      <c r="F33" s="124"/>
      <c r="G33" s="126"/>
      <c r="H33" s="122"/>
      <c r="I33" s="93"/>
      <c r="J33" s="95">
        <f t="shared" si="0"/>
        <v>0</v>
      </c>
      <c r="K33" s="97">
        <f t="shared" ref="K33" si="13">J33*60</f>
        <v>0</v>
      </c>
      <c r="L33" s="122"/>
      <c r="M33" s="123"/>
      <c r="N33" s="116"/>
      <c r="O33" s="117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25">
      <c r="A34" s="103"/>
      <c r="B34" s="105"/>
      <c r="C34" s="106"/>
      <c r="D34" s="109" t="s">
        <v>16</v>
      </c>
      <c r="E34" s="111" t="s">
        <v>16</v>
      </c>
      <c r="F34" s="128"/>
      <c r="G34" s="126"/>
      <c r="H34" s="122">
        <f t="shared" ref="H34" si="14">H32+G33</f>
        <v>0</v>
      </c>
      <c r="I34" s="93"/>
      <c r="J34" s="95"/>
      <c r="K34" s="97"/>
      <c r="L34" s="112">
        <f t="shared" si="8"/>
        <v>0</v>
      </c>
      <c r="M34" s="114">
        <f t="shared" si="9"/>
        <v>0.375</v>
      </c>
      <c r="N34" s="116"/>
      <c r="O34" s="117"/>
      <c r="P34" s="21"/>
      <c r="Q34" s="22"/>
      <c r="V34" s="2"/>
      <c r="W34" s="2"/>
      <c r="X34" s="2"/>
      <c r="Y34" s="3"/>
    </row>
    <row r="35" spans="1:31" ht="15.75" thickBot="1" x14ac:dyDescent="0.3">
      <c r="A35" s="104"/>
      <c r="B35" s="118"/>
      <c r="C35" s="119"/>
      <c r="D35" s="120"/>
      <c r="E35" s="121"/>
      <c r="F35" s="124"/>
      <c r="G35" s="126"/>
      <c r="H35" s="122"/>
      <c r="I35" s="93"/>
      <c r="J35" s="95">
        <f t="shared" si="0"/>
        <v>0</v>
      </c>
      <c r="K35" s="97">
        <f t="shared" ref="K35" si="15">J35*60</f>
        <v>0</v>
      </c>
      <c r="L35" s="122"/>
      <c r="M35" s="123"/>
      <c r="N35" s="116"/>
      <c r="O35" s="117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25">
      <c r="A36" s="103"/>
      <c r="B36" s="105"/>
      <c r="C36" s="106"/>
      <c r="D36" s="109" t="s">
        <v>16</v>
      </c>
      <c r="E36" s="111" t="s">
        <v>16</v>
      </c>
      <c r="F36" s="128"/>
      <c r="G36" s="126"/>
      <c r="H36" s="122">
        <f t="shared" ref="H36" si="16">H34+G35</f>
        <v>0</v>
      </c>
      <c r="I36" s="93"/>
      <c r="J36" s="95"/>
      <c r="K36" s="97"/>
      <c r="L36" s="112">
        <f t="shared" si="8"/>
        <v>0</v>
      </c>
      <c r="M36" s="114">
        <f t="shared" si="9"/>
        <v>0.375</v>
      </c>
      <c r="N36" s="116"/>
      <c r="O36" s="117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.75" thickBot="1" x14ac:dyDescent="0.3">
      <c r="A37" s="104"/>
      <c r="B37" s="118"/>
      <c r="C37" s="119"/>
      <c r="D37" s="120"/>
      <c r="E37" s="121"/>
      <c r="F37" s="124"/>
      <c r="G37" s="126"/>
      <c r="H37" s="122"/>
      <c r="I37" s="93"/>
      <c r="J37" s="95">
        <f t="shared" si="0"/>
        <v>0</v>
      </c>
      <c r="K37" s="97">
        <f t="shared" ref="K37" si="17">J37*60</f>
        <v>0</v>
      </c>
      <c r="L37" s="122"/>
      <c r="M37" s="123"/>
      <c r="N37" s="116"/>
      <c r="O37" s="117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25">
      <c r="A38" s="103"/>
      <c r="B38" s="105"/>
      <c r="C38" s="106"/>
      <c r="D38" s="109" t="s">
        <v>16</v>
      </c>
      <c r="E38" s="111" t="s">
        <v>16</v>
      </c>
      <c r="F38" s="128"/>
      <c r="G38" s="126"/>
      <c r="H38" s="122">
        <f t="shared" ref="H38" si="18">H36+G37</f>
        <v>0</v>
      </c>
      <c r="I38" s="93"/>
      <c r="J38" s="95"/>
      <c r="K38" s="97"/>
      <c r="L38" s="112">
        <f t="shared" si="8"/>
        <v>0</v>
      </c>
      <c r="M38" s="114">
        <f t="shared" si="9"/>
        <v>0.375</v>
      </c>
      <c r="N38" s="116"/>
      <c r="O38" s="117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.75" thickBot="1" x14ac:dyDescent="0.3">
      <c r="A39" s="104"/>
      <c r="B39" s="118"/>
      <c r="C39" s="119"/>
      <c r="D39" s="120"/>
      <c r="E39" s="121"/>
      <c r="F39" s="124"/>
      <c r="G39" s="126"/>
      <c r="H39" s="122"/>
      <c r="I39" s="93"/>
      <c r="J39" s="95">
        <f t="shared" si="0"/>
        <v>0</v>
      </c>
      <c r="K39" s="97">
        <f t="shared" ref="K39" si="19">J39*60</f>
        <v>0</v>
      </c>
      <c r="L39" s="122"/>
      <c r="M39" s="123"/>
      <c r="N39" s="116"/>
      <c r="O39" s="117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25">
      <c r="A40" s="103"/>
      <c r="B40" s="105"/>
      <c r="C40" s="106"/>
      <c r="D40" s="109" t="s">
        <v>16</v>
      </c>
      <c r="E40" s="111" t="s">
        <v>16</v>
      </c>
      <c r="F40" s="128"/>
      <c r="G40" s="126"/>
      <c r="H40" s="122">
        <f t="shared" ref="H40" si="20">H38+G39</f>
        <v>0</v>
      </c>
      <c r="I40" s="93"/>
      <c r="J40" s="95"/>
      <c r="K40" s="97"/>
      <c r="L40" s="112">
        <f t="shared" si="8"/>
        <v>0</v>
      </c>
      <c r="M40" s="114">
        <f t="shared" si="9"/>
        <v>0.375</v>
      </c>
      <c r="N40" s="116"/>
      <c r="O40" s="117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.75" thickBot="1" x14ac:dyDescent="0.3">
      <c r="A41" s="104"/>
      <c r="B41" s="118"/>
      <c r="C41" s="119"/>
      <c r="D41" s="120"/>
      <c r="E41" s="121"/>
      <c r="F41" s="124"/>
      <c r="G41" s="126"/>
      <c r="H41" s="122"/>
      <c r="I41" s="93"/>
      <c r="J41" s="95">
        <f t="shared" si="0"/>
        <v>0</v>
      </c>
      <c r="K41" s="97">
        <f t="shared" ref="K41" si="21">J41*60</f>
        <v>0</v>
      </c>
      <c r="L41" s="122"/>
      <c r="M41" s="123"/>
      <c r="N41" s="116"/>
      <c r="O41" s="117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25">
      <c r="A42" s="103"/>
      <c r="B42" s="105"/>
      <c r="C42" s="106"/>
      <c r="D42" s="109" t="s">
        <v>16</v>
      </c>
      <c r="E42" s="111" t="s">
        <v>16</v>
      </c>
      <c r="F42" s="128"/>
      <c r="G42" s="126"/>
      <c r="H42" s="122">
        <f t="shared" ref="H42" si="22">H40+G41</f>
        <v>0</v>
      </c>
      <c r="I42" s="93"/>
      <c r="J42" s="95"/>
      <c r="K42" s="97"/>
      <c r="L42" s="112">
        <f t="shared" si="8"/>
        <v>0</v>
      </c>
      <c r="M42" s="114">
        <f t="shared" si="9"/>
        <v>0.375</v>
      </c>
      <c r="N42" s="116"/>
      <c r="O42" s="117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.75" thickBot="1" x14ac:dyDescent="0.3">
      <c r="A43" s="104"/>
      <c r="B43" s="118"/>
      <c r="C43" s="119"/>
      <c r="D43" s="120"/>
      <c r="E43" s="121"/>
      <c r="F43" s="124"/>
      <c r="G43" s="126"/>
      <c r="H43" s="122"/>
      <c r="I43" s="93"/>
      <c r="J43" s="95">
        <f t="shared" si="0"/>
        <v>0</v>
      </c>
      <c r="K43" s="97">
        <f t="shared" ref="K43" si="23">J43*60</f>
        <v>0</v>
      </c>
      <c r="L43" s="122"/>
      <c r="M43" s="123"/>
      <c r="N43" s="116"/>
      <c r="O43" s="117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25">
      <c r="A44" s="103"/>
      <c r="B44" s="105"/>
      <c r="C44" s="106"/>
      <c r="D44" s="109" t="s">
        <v>16</v>
      </c>
      <c r="E44" s="111" t="s">
        <v>16</v>
      </c>
      <c r="F44" s="128"/>
      <c r="G44" s="126"/>
      <c r="H44" s="122">
        <f t="shared" ref="H44" si="24">H42+G43</f>
        <v>0</v>
      </c>
      <c r="I44" s="93"/>
      <c r="J44" s="95"/>
      <c r="K44" s="97"/>
      <c r="L44" s="112">
        <f t="shared" si="8"/>
        <v>0</v>
      </c>
      <c r="M44" s="114">
        <f t="shared" si="9"/>
        <v>0.375</v>
      </c>
      <c r="N44" s="116"/>
      <c r="O44" s="117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.75" thickBot="1" x14ac:dyDescent="0.3">
      <c r="A45" s="104"/>
      <c r="B45" s="118"/>
      <c r="C45" s="119"/>
      <c r="D45" s="120"/>
      <c r="E45" s="121"/>
      <c r="F45" s="124"/>
      <c r="G45" s="126"/>
      <c r="H45" s="122"/>
      <c r="I45" s="93"/>
      <c r="J45" s="95">
        <f t="shared" si="0"/>
        <v>0</v>
      </c>
      <c r="K45" s="97">
        <f t="shared" ref="K45" si="25">J45*60</f>
        <v>0</v>
      </c>
      <c r="L45" s="122"/>
      <c r="M45" s="123"/>
      <c r="N45" s="116"/>
      <c r="O45" s="117"/>
      <c r="P45" s="21"/>
      <c r="Q45" s="22"/>
      <c r="V45" s="2"/>
      <c r="W45" s="2"/>
      <c r="X45" s="2"/>
      <c r="Y45" s="3"/>
    </row>
    <row r="46" spans="1:31" x14ac:dyDescent="0.25">
      <c r="A46" s="103"/>
      <c r="B46" s="105"/>
      <c r="C46" s="106"/>
      <c r="D46" s="109" t="s">
        <v>16</v>
      </c>
      <c r="E46" s="111" t="s">
        <v>16</v>
      </c>
      <c r="F46" s="128"/>
      <c r="G46" s="126"/>
      <c r="H46" s="122">
        <f t="shared" ref="H46" si="26">H44+G45</f>
        <v>0</v>
      </c>
      <c r="I46" s="93"/>
      <c r="J46" s="95"/>
      <c r="K46" s="97"/>
      <c r="L46" s="112">
        <f t="shared" si="8"/>
        <v>0</v>
      </c>
      <c r="M46" s="114">
        <f t="shared" si="9"/>
        <v>0.375</v>
      </c>
      <c r="N46" s="116"/>
      <c r="O46" s="117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.75" thickBot="1" x14ac:dyDescent="0.3">
      <c r="A47" s="104"/>
      <c r="B47" s="118"/>
      <c r="C47" s="119"/>
      <c r="D47" s="120"/>
      <c r="E47" s="121"/>
      <c r="F47" s="124"/>
      <c r="G47" s="126"/>
      <c r="H47" s="122"/>
      <c r="I47" s="93"/>
      <c r="J47" s="95">
        <f t="shared" si="0"/>
        <v>0</v>
      </c>
      <c r="K47" s="97">
        <f t="shared" ref="K47" si="27">J47*60</f>
        <v>0</v>
      </c>
      <c r="L47" s="122"/>
      <c r="M47" s="123"/>
      <c r="N47" s="99"/>
      <c r="O47" s="100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.75" thickBot="1" x14ac:dyDescent="0.3">
      <c r="A48" s="103"/>
      <c r="B48" s="105"/>
      <c r="C48" s="106"/>
      <c r="D48" s="109" t="s">
        <v>16</v>
      </c>
      <c r="E48" s="111" t="s">
        <v>16</v>
      </c>
      <c r="F48" s="125"/>
      <c r="G48" s="127"/>
      <c r="H48" s="70"/>
      <c r="I48" s="94"/>
      <c r="J48" s="96"/>
      <c r="K48" s="98"/>
      <c r="L48" s="112">
        <f t="shared" si="8"/>
        <v>0</v>
      </c>
      <c r="M48" s="114">
        <f t="shared" si="9"/>
        <v>0.375</v>
      </c>
      <c r="N48" s="101"/>
      <c r="O48" s="102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.75" thickBot="1" x14ac:dyDescent="0.3">
      <c r="A49" s="104"/>
      <c r="B49" s="107"/>
      <c r="C49" s="108"/>
      <c r="D49" s="110"/>
      <c r="E49" s="110"/>
      <c r="I49" s="70"/>
      <c r="J49" s="92"/>
      <c r="K49" s="92"/>
      <c r="L49" s="113"/>
      <c r="M49" s="115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25">
      <c r="J50" s="92"/>
      <c r="K50" s="92"/>
      <c r="V50" s="2"/>
      <c r="Y50" s="54"/>
      <c r="Z50" s="54"/>
      <c r="AA50" s="54"/>
      <c r="AB50" s="54"/>
      <c r="AC50" s="54"/>
      <c r="AD50" s="54"/>
      <c r="AE50" s="54"/>
    </row>
    <row r="51" spans="1:31" x14ac:dyDescent="0.25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25">
      <c r="V52" s="2"/>
      <c r="Y52" s="56"/>
      <c r="Z52" s="54"/>
      <c r="AA52" s="54"/>
      <c r="AB52" s="54"/>
      <c r="AC52" s="54"/>
      <c r="AD52" s="54"/>
      <c r="AE52" s="54"/>
    </row>
    <row r="53" spans="1:31" x14ac:dyDescent="0.25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25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25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25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1E9-1772-453A-A8B5-F35E859D0278}">
  <dimension ref="A2:H35"/>
  <sheetViews>
    <sheetView zoomScale="80" zoomScaleNormal="80" workbookViewId="0">
      <selection activeCell="B12" sqref="B12"/>
    </sheetView>
  </sheetViews>
  <sheetFormatPr defaultRowHeight="15" x14ac:dyDescent="0.25"/>
  <cols>
    <col min="1" max="1" width="39.42578125" style="27" customWidth="1"/>
    <col min="2" max="2" width="10.85546875" style="27" customWidth="1"/>
    <col min="3" max="3" width="8.7109375" style="27" customWidth="1"/>
    <col min="4" max="4" width="2.28515625" style="27" customWidth="1"/>
    <col min="5" max="5" width="13" style="27" customWidth="1"/>
    <col min="6" max="6" width="7.28515625" style="27" customWidth="1"/>
    <col min="7" max="7" width="6.140625" style="27" customWidth="1"/>
    <col min="8" max="16384" width="9.140625" style="27"/>
  </cols>
  <sheetData>
    <row r="2" spans="1:8" ht="21" x14ac:dyDescent="0.35">
      <c r="A2" s="222" t="s">
        <v>53</v>
      </c>
      <c r="B2" s="222"/>
      <c r="C2" s="222"/>
      <c r="D2" s="222"/>
      <c r="E2" s="222"/>
      <c r="F2" s="222"/>
      <c r="G2" s="37"/>
      <c r="H2" s="37"/>
    </row>
    <row r="3" spans="1:8" ht="21" x14ac:dyDescent="0.35">
      <c r="A3" s="50"/>
      <c r="B3" s="50"/>
      <c r="C3" s="50"/>
      <c r="D3" s="50"/>
      <c r="E3" s="50"/>
      <c r="F3" s="50"/>
      <c r="G3" s="37"/>
      <c r="H3" s="37"/>
    </row>
    <row r="4" spans="1:8" ht="21.75" thickBot="1" x14ac:dyDescent="0.4">
      <c r="A4" s="51" t="s">
        <v>52</v>
      </c>
    </row>
    <row r="5" spans="1:8" ht="21.75" thickBot="1" x14ac:dyDescent="0.4">
      <c r="A5" s="34" t="s">
        <v>51</v>
      </c>
      <c r="B5" s="48">
        <v>5</v>
      </c>
      <c r="C5" s="31" t="s">
        <v>31</v>
      </c>
      <c r="D5" s="45"/>
      <c r="E5" s="30"/>
      <c r="F5" s="30"/>
      <c r="G5" s="30"/>
    </row>
    <row r="6" spans="1:8" ht="21.75" thickBot="1" x14ac:dyDescent="0.4">
      <c r="A6" s="49"/>
      <c r="B6" s="50"/>
      <c r="C6" s="49"/>
      <c r="D6" s="45"/>
      <c r="E6" s="30"/>
      <c r="F6" s="30"/>
      <c r="G6" s="30"/>
    </row>
    <row r="7" spans="1:8" ht="21.75" thickBot="1" x14ac:dyDescent="0.4">
      <c r="A7" s="34" t="s">
        <v>50</v>
      </c>
      <c r="B7" s="48">
        <v>157</v>
      </c>
      <c r="C7" s="31" t="s">
        <v>33</v>
      </c>
      <c r="D7" s="45">
        <f>B7*PI()/180</f>
        <v>2.740166925631097</v>
      </c>
      <c r="E7" s="30"/>
      <c r="F7" s="30"/>
      <c r="G7" s="30"/>
    </row>
    <row r="8" spans="1:8" ht="21.75" thickBot="1" x14ac:dyDescent="0.4">
      <c r="A8" s="49"/>
      <c r="B8" s="50"/>
      <c r="C8" s="37"/>
      <c r="D8" s="45"/>
      <c r="E8" s="30"/>
      <c r="F8" s="30"/>
      <c r="G8" s="30"/>
    </row>
    <row r="9" spans="1:8" ht="21.75" thickBot="1" x14ac:dyDescent="0.4">
      <c r="A9" s="34" t="s">
        <v>49</v>
      </c>
      <c r="B9" s="48">
        <v>0.5</v>
      </c>
      <c r="C9" s="31" t="s">
        <v>31</v>
      </c>
      <c r="D9" s="45"/>
      <c r="E9" s="30"/>
      <c r="F9" s="30"/>
      <c r="G9" s="30"/>
    </row>
    <row r="10" spans="1:8" ht="21.75" thickBot="1" x14ac:dyDescent="0.4">
      <c r="A10" s="49"/>
      <c r="B10" s="50"/>
      <c r="C10" s="49"/>
      <c r="D10" s="45"/>
      <c r="E10" s="30"/>
      <c r="F10" s="30"/>
      <c r="G10" s="30"/>
    </row>
    <row r="11" spans="1:8" ht="21.75" thickBot="1" x14ac:dyDescent="0.4">
      <c r="A11" s="34" t="s">
        <v>48</v>
      </c>
      <c r="B11" s="48">
        <v>0</v>
      </c>
      <c r="C11" s="31" t="s">
        <v>33</v>
      </c>
      <c r="D11" s="45">
        <f>B11*PI()/180</f>
        <v>0</v>
      </c>
      <c r="E11" s="30"/>
      <c r="F11" s="30"/>
      <c r="G11" s="30"/>
    </row>
    <row r="12" spans="1:8" ht="18.75" x14ac:dyDescent="0.3">
      <c r="A12" s="47" t="s">
        <v>47</v>
      </c>
      <c r="B12" s="46"/>
      <c r="C12" s="30"/>
      <c r="D12" s="45"/>
      <c r="E12" s="30"/>
      <c r="F12" s="30"/>
      <c r="G12" s="30"/>
    </row>
    <row r="13" spans="1:8" ht="18.75" x14ac:dyDescent="0.3">
      <c r="A13" s="30"/>
      <c r="B13" s="46"/>
      <c r="C13" s="30"/>
      <c r="D13" s="45"/>
      <c r="E13" s="30"/>
      <c r="F13" s="30"/>
      <c r="G13" s="30"/>
    </row>
    <row r="14" spans="1:8" ht="18.75" x14ac:dyDescent="0.3">
      <c r="A14" s="30"/>
      <c r="B14" s="30"/>
      <c r="C14" s="30"/>
      <c r="D14" s="45"/>
      <c r="E14" s="30"/>
      <c r="F14" s="30"/>
      <c r="G14" s="30"/>
    </row>
    <row r="15" spans="1:8" ht="18.75" x14ac:dyDescent="0.3">
      <c r="A15" s="30"/>
      <c r="B15" s="30"/>
      <c r="C15" s="30"/>
      <c r="D15" s="30"/>
      <c r="E15" s="30"/>
      <c r="F15" s="30"/>
      <c r="G15" s="30"/>
    </row>
    <row r="16" spans="1:8" ht="21.75" thickBot="1" x14ac:dyDescent="0.4">
      <c r="A16" s="44" t="s">
        <v>46</v>
      </c>
      <c r="B16" s="43"/>
      <c r="C16" s="43"/>
      <c r="D16" s="30"/>
      <c r="E16" s="30"/>
      <c r="F16" s="30"/>
      <c r="G16" s="30"/>
      <c r="H16" s="43"/>
    </row>
    <row r="17" spans="1:8" ht="19.5" hidden="1" thickBot="1" x14ac:dyDescent="0.35">
      <c r="A17" s="30" t="s">
        <v>45</v>
      </c>
      <c r="B17" s="30"/>
      <c r="C17" s="30"/>
      <c r="D17" s="30"/>
      <c r="E17" s="42">
        <f>SIN((B7-B11)*PI()/180)*B9</f>
        <v>0.19536556424463708</v>
      </c>
      <c r="F17" s="30" t="s">
        <v>31</v>
      </c>
      <c r="G17" s="30"/>
    </row>
    <row r="18" spans="1:8" ht="21.75" thickBot="1" x14ac:dyDescent="0.4">
      <c r="A18" s="34" t="s">
        <v>44</v>
      </c>
      <c r="B18" s="33"/>
      <c r="C18" s="33"/>
      <c r="D18" s="41">
        <f>DEGREES(ATAN(E17/B5))</f>
        <v>2.2375862082087301</v>
      </c>
      <c r="E18" s="39">
        <f>-1*D18</f>
        <v>-2.2375862082087301</v>
      </c>
      <c r="F18" s="31" t="s">
        <v>33</v>
      </c>
      <c r="G18" s="30"/>
    </row>
    <row r="19" spans="1:8" ht="21.75" thickBot="1" x14ac:dyDescent="0.4">
      <c r="A19" s="37"/>
      <c r="B19" s="37"/>
      <c r="C19" s="37"/>
      <c r="D19" s="40"/>
      <c r="E19" s="38"/>
      <c r="F19" s="37"/>
      <c r="G19" s="30"/>
    </row>
    <row r="20" spans="1:8" ht="21.75" thickBot="1" x14ac:dyDescent="0.4">
      <c r="A20" s="34" t="s">
        <v>43</v>
      </c>
      <c r="B20" s="33"/>
      <c r="C20" s="33"/>
      <c r="D20" s="33"/>
      <c r="E20" s="39">
        <f>B7+D18</f>
        <v>159.23758620820874</v>
      </c>
      <c r="F20" s="31" t="s">
        <v>33</v>
      </c>
      <c r="G20" s="36">
        <f>E20*PI()/180</f>
        <v>2.7792201722615553</v>
      </c>
      <c r="H20" s="35"/>
    </row>
    <row r="21" spans="1:8" ht="21.75" thickBot="1" x14ac:dyDescent="0.4">
      <c r="A21" s="37"/>
      <c r="B21" s="37"/>
      <c r="C21" s="37"/>
      <c r="D21" s="37"/>
      <c r="E21" s="38"/>
      <c r="F21" s="37"/>
      <c r="G21" s="36"/>
      <c r="H21" s="35"/>
    </row>
    <row r="22" spans="1:8" ht="21.75" thickBot="1" x14ac:dyDescent="0.4">
      <c r="A22" s="34" t="s">
        <v>42</v>
      </c>
      <c r="B22" s="33"/>
      <c r="C22" s="33"/>
      <c r="D22" s="33"/>
      <c r="E22" s="32">
        <f>POWER(POWER(COS(G20)*B5 + COS(D11)*B9,2) + POWER(SIN(G20)*B5+SIN(D11)*B9,2),0.5)</f>
        <v>4.5359351701185844</v>
      </c>
      <c r="F22" s="31" t="s">
        <v>31</v>
      </c>
      <c r="G22" s="30"/>
    </row>
    <row r="23" spans="1:8" ht="18.75" x14ac:dyDescent="0.3">
      <c r="A23" s="30"/>
      <c r="B23" s="30"/>
      <c r="C23" s="30"/>
      <c r="D23" s="30"/>
      <c r="E23" s="30"/>
      <c r="F23" s="30"/>
      <c r="G23" s="30"/>
    </row>
    <row r="24" spans="1:8" ht="18.75" x14ac:dyDescent="0.3">
      <c r="A24" s="30"/>
      <c r="B24" s="30"/>
      <c r="C24" s="30"/>
      <c r="D24" s="30"/>
      <c r="E24" s="30"/>
      <c r="F24" s="30"/>
      <c r="G24" s="30"/>
    </row>
    <row r="25" spans="1:8" ht="18.75" x14ac:dyDescent="0.3">
      <c r="A25" s="30"/>
      <c r="B25" s="30"/>
      <c r="C25" s="30"/>
      <c r="D25" s="30"/>
      <c r="E25" s="30"/>
      <c r="F25" s="30"/>
      <c r="G25" s="30"/>
    </row>
    <row r="26" spans="1:8" ht="18.75" x14ac:dyDescent="0.3">
      <c r="A26" s="28" t="s">
        <v>41</v>
      </c>
      <c r="B26" s="30"/>
      <c r="C26" s="30"/>
      <c r="D26" s="30"/>
      <c r="E26" s="30"/>
      <c r="F26" s="30"/>
      <c r="G26" s="30"/>
    </row>
    <row r="27" spans="1:8" ht="18.75" x14ac:dyDescent="0.3">
      <c r="A27" s="221" t="s">
        <v>40</v>
      </c>
      <c r="B27" s="221"/>
      <c r="C27" s="221"/>
      <c r="D27" s="221"/>
      <c r="E27" s="221"/>
      <c r="F27" s="30"/>
      <c r="G27" s="30"/>
    </row>
    <row r="28" spans="1:8" ht="18.75" x14ac:dyDescent="0.3">
      <c r="A28" s="221" t="s">
        <v>39</v>
      </c>
      <c r="B28" s="221"/>
      <c r="C28" s="221"/>
      <c r="D28" s="221"/>
      <c r="E28" s="221"/>
      <c r="F28" s="30"/>
      <c r="G28" s="30"/>
    </row>
    <row r="29" spans="1:8" ht="18.75" x14ac:dyDescent="0.3">
      <c r="A29" s="221" t="s">
        <v>38</v>
      </c>
      <c r="B29" s="221"/>
      <c r="C29" s="221"/>
      <c r="D29" s="221"/>
      <c r="E29" s="221"/>
      <c r="F29" s="30"/>
      <c r="G29" s="30"/>
    </row>
    <row r="30" spans="1:8" ht="18.75" x14ac:dyDescent="0.3">
      <c r="A30" s="221" t="s">
        <v>37</v>
      </c>
      <c r="B30" s="221"/>
      <c r="C30" s="221"/>
      <c r="D30" s="221"/>
      <c r="E30" s="221"/>
      <c r="F30" s="30"/>
      <c r="G30" s="30"/>
    </row>
    <row r="31" spans="1:8" ht="18.75" x14ac:dyDescent="0.3">
      <c r="A31" s="29"/>
      <c r="B31" s="29"/>
      <c r="C31" s="29"/>
      <c r="D31" s="29"/>
      <c r="E31" s="29"/>
      <c r="F31" s="30"/>
      <c r="G31" s="30"/>
    </row>
    <row r="32" spans="1:8" ht="18.75" x14ac:dyDescent="0.3">
      <c r="A32" s="28" t="s">
        <v>36</v>
      </c>
      <c r="B32" s="28"/>
      <c r="C32" s="28"/>
      <c r="D32" s="28"/>
    </row>
    <row r="33" spans="1:6" ht="18.75" x14ac:dyDescent="0.3">
      <c r="A33" s="28" t="s">
        <v>35</v>
      </c>
      <c r="B33" s="28"/>
      <c r="C33" s="28"/>
      <c r="E33" s="28">
        <v>5.7</v>
      </c>
      <c r="F33" s="28" t="s">
        <v>33</v>
      </c>
    </row>
    <row r="34" spans="1:6" ht="18.75" x14ac:dyDescent="0.3">
      <c r="A34" s="29" t="s">
        <v>34</v>
      </c>
      <c r="B34" s="29"/>
      <c r="C34" s="29"/>
      <c r="E34" s="28">
        <v>79.3</v>
      </c>
      <c r="F34" s="28" t="s">
        <v>33</v>
      </c>
    </row>
    <row r="35" spans="1:6" ht="18.75" x14ac:dyDescent="0.3">
      <c r="A35" s="28" t="s">
        <v>32</v>
      </c>
      <c r="B35" s="28"/>
      <c r="C35" s="28"/>
      <c r="E35" s="28">
        <v>4.93</v>
      </c>
      <c r="F35" s="28" t="s">
        <v>31</v>
      </c>
    </row>
  </sheetData>
  <sheetProtection algorithmName="SHA-512" hashValue="WXw9Y0Tx1Fht+kyOBHcrUQml/zk2GklPOGJEORz3P/6SEOQxxUwnw5NJY7CnEw3wpxibpfPjCfErPZRyTz9HJg==" saltValue="4RL/YAUtfkQYebFl8hn0Sg==" spinCount="100000" sheet="1" objects="1" scenarios="1"/>
  <mergeCells count="5">
    <mergeCell ref="A30:E30"/>
    <mergeCell ref="A2:F2"/>
    <mergeCell ref="A27:E27"/>
    <mergeCell ref="A28:E28"/>
    <mergeCell ref="A29:E29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&amp;L&amp;1#&amp;"Calibri"&amp;8&amp;K000000Sensitivity: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45C3-0916-423A-AA36-7946CC94B767}">
  <dimension ref="A1:S57"/>
  <sheetViews>
    <sheetView showRuler="0" zoomScaleNormal="100" zoomScaleSheetLayoutView="400" zoomScalePageLayoutView="55" workbookViewId="0">
      <selection activeCell="H17" sqref="H17"/>
    </sheetView>
  </sheetViews>
  <sheetFormatPr defaultColWidth="10.42578125" defaultRowHeight="12.75" customHeight="1" x14ac:dyDescent="0.15"/>
  <cols>
    <col min="1" max="1" width="2.85546875" style="65" customWidth="1"/>
    <col min="2" max="2" width="14.28515625" style="65" customWidth="1"/>
    <col min="3" max="3" width="14.140625" style="65" customWidth="1"/>
    <col min="4" max="4" width="14.28515625" style="65" bestFit="1" customWidth="1"/>
    <col min="5" max="5" width="10.42578125" style="65"/>
    <col min="6" max="6" width="3.28515625" style="65" customWidth="1"/>
    <col min="7" max="18" width="10.42578125" style="65"/>
    <col min="19" max="19" width="13.85546875" style="65" customWidth="1"/>
    <col min="20" max="16384" width="10.42578125" style="65"/>
  </cols>
  <sheetData>
    <row r="1" spans="1:19" ht="27" thickBot="1" x14ac:dyDescent="0.3">
      <c r="B1" s="64" t="s">
        <v>89</v>
      </c>
      <c r="I1" s="211" t="s">
        <v>54</v>
      </c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ht="12.75" customHeight="1" thickBot="1" x14ac:dyDescent="0.3"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thickBot="1" x14ac:dyDescent="0.3">
      <c r="A3" s="71"/>
      <c r="B3" s="72"/>
      <c r="C3" s="72"/>
      <c r="D3" s="72"/>
      <c r="E3" s="72"/>
      <c r="F3" s="73"/>
      <c r="I3" s="60" t="s">
        <v>72</v>
      </c>
      <c r="J3" s="1"/>
      <c r="K3" s="1"/>
      <c r="L3" s="1"/>
      <c r="M3" s="1"/>
      <c r="N3" s="1"/>
      <c r="O3" s="202" t="s">
        <v>71</v>
      </c>
      <c r="P3" s="202"/>
      <c r="Q3" s="59" t="s">
        <v>70</v>
      </c>
      <c r="R3" s="59"/>
      <c r="S3" s="59" t="s">
        <v>69</v>
      </c>
    </row>
    <row r="4" spans="1:19" ht="12.75" customHeight="1" thickBot="1" x14ac:dyDescent="0.3">
      <c r="A4" s="74"/>
      <c r="B4" s="223" t="s">
        <v>90</v>
      </c>
      <c r="C4" s="223"/>
      <c r="D4" s="223"/>
      <c r="E4" s="225">
        <v>0</v>
      </c>
      <c r="F4" s="75"/>
      <c r="I4" s="61" t="s">
        <v>55</v>
      </c>
      <c r="J4" s="61" t="s">
        <v>58</v>
      </c>
      <c r="K4" s="61" t="s">
        <v>59</v>
      </c>
      <c r="L4" s="61" t="s">
        <v>60</v>
      </c>
      <c r="M4" s="61" t="s">
        <v>61</v>
      </c>
      <c r="N4" s="57"/>
      <c r="O4" s="53"/>
      <c r="P4" s="54"/>
      <c r="Q4" s="54"/>
      <c r="R4" s="54"/>
      <c r="S4" s="54"/>
    </row>
    <row r="5" spans="1:19" ht="23.25" thickBot="1" x14ac:dyDescent="0.3">
      <c r="A5" s="74"/>
      <c r="B5" s="76"/>
      <c r="C5" s="76"/>
      <c r="D5" s="77" t="s">
        <v>93</v>
      </c>
      <c r="E5" s="76"/>
      <c r="F5" s="75"/>
      <c r="I5" s="52" t="s">
        <v>56</v>
      </c>
      <c r="J5" s="62" t="s">
        <v>62</v>
      </c>
      <c r="K5" s="62" t="s">
        <v>63</v>
      </c>
      <c r="L5" s="62" t="s">
        <v>64</v>
      </c>
      <c r="M5" s="62" t="s">
        <v>64</v>
      </c>
      <c r="N5" s="57"/>
      <c r="O5" s="55"/>
      <c r="P5" s="54"/>
      <c r="Q5" s="54"/>
      <c r="R5" s="54"/>
      <c r="S5" s="54"/>
    </row>
    <row r="6" spans="1:19" ht="23.25" thickBot="1" x14ac:dyDescent="0.3">
      <c r="A6" s="74"/>
      <c r="B6" s="76" t="s">
        <v>91</v>
      </c>
      <c r="C6" s="77" t="s">
        <v>92</v>
      </c>
      <c r="D6" s="226">
        <v>0</v>
      </c>
      <c r="E6" s="76"/>
      <c r="F6" s="75"/>
      <c r="I6" s="52" t="s">
        <v>57</v>
      </c>
      <c r="J6" s="62" t="s">
        <v>65</v>
      </c>
      <c r="K6" s="63" t="s">
        <v>66</v>
      </c>
      <c r="L6" s="63" t="s">
        <v>67</v>
      </c>
      <c r="M6" s="63" t="s">
        <v>68</v>
      </c>
      <c r="N6" s="58"/>
      <c r="O6" s="54"/>
      <c r="P6" s="54"/>
      <c r="Q6" s="54"/>
      <c r="R6" s="54"/>
      <c r="S6" s="54"/>
    </row>
    <row r="7" spans="1:19" ht="12.75" customHeight="1" thickBot="1" x14ac:dyDescent="0.3">
      <c r="A7" s="78"/>
      <c r="B7" s="66"/>
      <c r="C7" s="66"/>
      <c r="D7" s="66"/>
      <c r="E7" s="66"/>
      <c r="F7" s="79"/>
      <c r="I7" s="1"/>
      <c r="J7" s="1"/>
      <c r="K7" s="1"/>
      <c r="L7" s="2"/>
      <c r="M7" s="1"/>
      <c r="N7" s="1"/>
      <c r="O7" s="54"/>
      <c r="P7" s="54"/>
      <c r="Q7" s="54"/>
      <c r="R7" s="54"/>
      <c r="S7" s="54"/>
    </row>
    <row r="8" spans="1:19" ht="12.75" customHeight="1" thickBot="1" x14ac:dyDescent="0.3">
      <c r="A8" s="78"/>
      <c r="B8" s="224" t="s">
        <v>94</v>
      </c>
      <c r="C8" s="224"/>
      <c r="D8" s="224"/>
      <c r="E8" s="85">
        <f>E4+D6</f>
        <v>0</v>
      </c>
      <c r="F8" s="79"/>
      <c r="I8" s="1"/>
      <c r="J8" s="1"/>
      <c r="K8" s="1"/>
      <c r="L8" s="2"/>
      <c r="M8" s="2"/>
      <c r="N8" s="2"/>
      <c r="O8" s="56"/>
      <c r="P8" s="54"/>
      <c r="Q8" s="54"/>
      <c r="R8" s="54"/>
      <c r="S8" s="54"/>
    </row>
    <row r="9" spans="1:19" ht="23.25" thickBot="1" x14ac:dyDescent="0.3">
      <c r="A9" s="78"/>
      <c r="B9" s="80"/>
      <c r="C9" s="80"/>
      <c r="D9" s="81" t="s">
        <v>93</v>
      </c>
      <c r="E9" s="66"/>
      <c r="F9" s="79"/>
      <c r="I9" s="1"/>
      <c r="J9" s="1"/>
      <c r="K9" s="1"/>
      <c r="L9" s="2"/>
      <c r="M9" s="1"/>
      <c r="N9" s="1"/>
      <c r="O9" s="56"/>
      <c r="P9" s="54"/>
      <c r="Q9" s="54"/>
      <c r="R9" s="54"/>
      <c r="S9" s="54"/>
    </row>
    <row r="10" spans="1:19" ht="23.25" thickBot="1" x14ac:dyDescent="0.3">
      <c r="A10" s="78"/>
      <c r="B10" s="66" t="s">
        <v>95</v>
      </c>
      <c r="C10" s="81" t="s">
        <v>101</v>
      </c>
      <c r="D10" s="226">
        <v>0</v>
      </c>
      <c r="E10" s="66"/>
      <c r="F10" s="79"/>
      <c r="I10" s="1"/>
      <c r="J10" s="1"/>
      <c r="K10" s="1"/>
      <c r="L10" s="2"/>
      <c r="M10" s="2"/>
      <c r="N10" s="2"/>
      <c r="O10" s="56"/>
      <c r="P10" s="54"/>
      <c r="Q10" s="54"/>
      <c r="R10" s="54"/>
      <c r="S10" s="54"/>
    </row>
    <row r="11" spans="1:19" ht="12.75" customHeight="1" thickBot="1" x14ac:dyDescent="0.3">
      <c r="A11" s="78"/>
      <c r="B11" s="66"/>
      <c r="C11" s="66"/>
      <c r="D11" s="66"/>
      <c r="E11" s="66"/>
      <c r="F11" s="79"/>
      <c r="I11" s="1"/>
      <c r="J11" s="1"/>
      <c r="K11" s="1"/>
      <c r="L11" s="2"/>
      <c r="M11" s="2"/>
      <c r="N11" s="2"/>
      <c r="O11" s="3"/>
      <c r="P11" s="1"/>
      <c r="Q11" s="1"/>
      <c r="R11" s="1"/>
      <c r="S11" s="1"/>
    </row>
    <row r="12" spans="1:19" ht="12.75" customHeight="1" thickBot="1" x14ac:dyDescent="0.3">
      <c r="A12" s="74"/>
      <c r="B12" s="76" t="s">
        <v>96</v>
      </c>
      <c r="C12" s="76"/>
      <c r="D12" s="77"/>
      <c r="E12" s="85">
        <f>E8+D10</f>
        <v>0</v>
      </c>
      <c r="F12" s="75"/>
      <c r="I12" s="1"/>
      <c r="J12" s="1"/>
      <c r="K12" s="1"/>
      <c r="L12" s="2"/>
      <c r="M12" s="2"/>
      <c r="N12" s="2"/>
      <c r="O12" s="3"/>
      <c r="P12" s="1"/>
      <c r="Q12" s="1"/>
      <c r="R12" s="1"/>
      <c r="S12" s="1"/>
    </row>
    <row r="13" spans="1:19" ht="23.25" thickBot="1" x14ac:dyDescent="0.3">
      <c r="A13" s="74"/>
      <c r="B13" s="76"/>
      <c r="C13" s="76"/>
      <c r="D13" s="77" t="s">
        <v>93</v>
      </c>
      <c r="E13" s="76"/>
      <c r="F13" s="75"/>
      <c r="I13" s="60" t="s">
        <v>73</v>
      </c>
      <c r="J13" s="1"/>
      <c r="K13" s="1"/>
      <c r="L13" s="1"/>
      <c r="M13" s="1"/>
      <c r="N13" s="1"/>
      <c r="O13" s="202" t="s">
        <v>71</v>
      </c>
      <c r="P13" s="202"/>
      <c r="Q13" s="59" t="s">
        <v>70</v>
      </c>
      <c r="R13" s="59"/>
      <c r="S13" s="59" t="s">
        <v>69</v>
      </c>
    </row>
    <row r="14" spans="1:19" ht="12.75" customHeight="1" x14ac:dyDescent="0.25">
      <c r="A14" s="74"/>
      <c r="B14" s="223" t="s">
        <v>97</v>
      </c>
      <c r="C14" s="76" t="s">
        <v>98</v>
      </c>
      <c r="D14" s="227">
        <v>0</v>
      </c>
      <c r="E14" s="76"/>
      <c r="F14" s="75"/>
      <c r="I14" s="61" t="s">
        <v>55</v>
      </c>
      <c r="J14" s="61" t="s">
        <v>58</v>
      </c>
      <c r="K14" s="61" t="s">
        <v>59</v>
      </c>
      <c r="L14" s="61" t="s">
        <v>60</v>
      </c>
      <c r="M14" s="61" t="s">
        <v>61</v>
      </c>
      <c r="N14" s="57"/>
      <c r="O14" s="53"/>
      <c r="P14" s="54"/>
      <c r="Q14" s="54"/>
      <c r="R14" s="54"/>
      <c r="S14" s="54"/>
    </row>
    <row r="15" spans="1:19" ht="12.75" customHeight="1" thickBot="1" x14ac:dyDescent="0.3">
      <c r="A15" s="74"/>
      <c r="B15" s="223"/>
      <c r="C15" s="76" t="s">
        <v>99</v>
      </c>
      <c r="D15" s="228"/>
      <c r="E15" s="76"/>
      <c r="F15" s="75"/>
      <c r="I15" s="52" t="s">
        <v>56</v>
      </c>
      <c r="J15" s="62" t="s">
        <v>74</v>
      </c>
      <c r="K15" s="62" t="s">
        <v>63</v>
      </c>
      <c r="L15" s="62" t="s">
        <v>77</v>
      </c>
      <c r="M15" s="62" t="s">
        <v>77</v>
      </c>
      <c r="N15" s="57"/>
      <c r="O15" s="55"/>
      <c r="P15" s="54"/>
      <c r="Q15" s="54"/>
      <c r="R15" s="54"/>
      <c r="S15" s="54"/>
    </row>
    <row r="16" spans="1:19" ht="12.75" customHeight="1" x14ac:dyDescent="0.25">
      <c r="A16" s="78"/>
      <c r="B16" s="66"/>
      <c r="C16" s="66"/>
      <c r="D16" s="66"/>
      <c r="E16" s="66"/>
      <c r="F16" s="79"/>
      <c r="I16" s="52" t="s">
        <v>57</v>
      </c>
      <c r="J16" s="63" t="s">
        <v>75</v>
      </c>
      <c r="K16" s="63" t="s">
        <v>76</v>
      </c>
      <c r="L16" s="63" t="s">
        <v>78</v>
      </c>
      <c r="M16" s="63" t="s">
        <v>67</v>
      </c>
      <c r="N16" s="58"/>
      <c r="O16" s="54"/>
      <c r="P16" s="54"/>
      <c r="Q16" s="54"/>
      <c r="R16" s="54"/>
      <c r="S16" s="54"/>
    </row>
    <row r="17" spans="1:19" ht="12.75" customHeight="1" thickBot="1" x14ac:dyDescent="0.3">
      <c r="A17" s="78"/>
      <c r="B17" s="66"/>
      <c r="C17" s="66"/>
      <c r="D17" s="66"/>
      <c r="E17" s="66"/>
      <c r="F17" s="79"/>
      <c r="I17" s="1"/>
      <c r="J17" s="1"/>
      <c r="K17" s="1"/>
      <c r="L17" s="2"/>
      <c r="M17" s="1"/>
      <c r="N17" s="1"/>
      <c r="O17" s="54"/>
      <c r="P17" s="54"/>
      <c r="Q17" s="54"/>
      <c r="R17" s="54"/>
      <c r="S17" s="54"/>
    </row>
    <row r="18" spans="1:19" ht="12.75" customHeight="1" thickBot="1" x14ac:dyDescent="0.3">
      <c r="A18" s="78"/>
      <c r="B18" s="224" t="s">
        <v>100</v>
      </c>
      <c r="C18" s="224"/>
      <c r="D18" s="224"/>
      <c r="E18" s="85">
        <f>E12+D14</f>
        <v>0</v>
      </c>
      <c r="F18" s="79"/>
      <c r="I18" s="1"/>
      <c r="J18" s="1"/>
      <c r="K18" s="1"/>
      <c r="L18" s="2"/>
      <c r="M18" s="2"/>
      <c r="N18" s="2"/>
      <c r="O18" s="56"/>
      <c r="P18" s="54"/>
      <c r="Q18" s="54"/>
      <c r="R18" s="54"/>
      <c r="S18" s="54"/>
    </row>
    <row r="19" spans="1:19" ht="12.75" customHeight="1" thickBot="1" x14ac:dyDescent="0.3">
      <c r="A19" s="82"/>
      <c r="B19" s="83"/>
      <c r="C19" s="83"/>
      <c r="D19" s="83"/>
      <c r="E19" s="83"/>
      <c r="F19" s="84"/>
      <c r="I19" s="1"/>
      <c r="J19" s="1"/>
      <c r="K19" s="1"/>
      <c r="L19" s="2"/>
      <c r="M19" s="1"/>
      <c r="N19" s="1"/>
      <c r="O19" s="56"/>
      <c r="P19" s="54"/>
      <c r="Q19" s="54"/>
      <c r="R19" s="54"/>
      <c r="S19" s="54"/>
    </row>
    <row r="20" spans="1:19" ht="12.75" customHeight="1" x14ac:dyDescent="0.25">
      <c r="B20" s="67"/>
      <c r="C20" s="67"/>
      <c r="D20" s="67"/>
      <c r="E20" s="67"/>
      <c r="I20" s="1"/>
      <c r="J20" s="1"/>
      <c r="K20" s="1"/>
      <c r="L20" s="2"/>
      <c r="M20" s="2"/>
      <c r="N20" s="2"/>
      <c r="O20" s="56"/>
      <c r="P20" s="54"/>
      <c r="Q20" s="54"/>
      <c r="R20" s="54"/>
      <c r="S20" s="54"/>
    </row>
    <row r="21" spans="1:19" ht="12.75" customHeight="1" x14ac:dyDescent="0.25">
      <c r="B21" s="67"/>
      <c r="C21" s="67"/>
      <c r="D21" s="67"/>
      <c r="E21" s="67"/>
      <c r="I21" s="1"/>
      <c r="J21" s="1"/>
      <c r="K21" s="1"/>
      <c r="L21" s="2"/>
      <c r="M21" s="2"/>
      <c r="N21" s="2"/>
      <c r="O21" s="56"/>
      <c r="P21" s="54"/>
      <c r="Q21" s="54"/>
      <c r="R21" s="54"/>
      <c r="S21" s="54"/>
    </row>
    <row r="22" spans="1:19" ht="12.75" customHeight="1" x14ac:dyDescent="0.25">
      <c r="B22" s="67"/>
      <c r="C22" s="67"/>
      <c r="D22" s="67"/>
      <c r="E22" s="67"/>
      <c r="I22" s="1"/>
      <c r="J22" s="1"/>
      <c r="K22" s="1"/>
      <c r="L22" s="2"/>
      <c r="M22" s="2"/>
      <c r="N22" s="2"/>
      <c r="O22" s="56"/>
      <c r="P22" s="54"/>
      <c r="Q22" s="54"/>
      <c r="R22" s="54"/>
      <c r="S22" s="54"/>
    </row>
    <row r="23" spans="1:19" ht="12.75" customHeight="1" x14ac:dyDescent="0.25">
      <c r="B23" s="67"/>
      <c r="C23" s="67"/>
      <c r="D23" s="67"/>
      <c r="E23" s="67"/>
      <c r="I23" s="1"/>
      <c r="J23" s="1"/>
      <c r="K23" s="1"/>
      <c r="L23" s="2"/>
      <c r="M23" s="2"/>
      <c r="N23" s="2"/>
      <c r="O23" s="3"/>
      <c r="P23" s="1"/>
      <c r="Q23" s="1"/>
      <c r="R23" s="1"/>
      <c r="S23" s="1"/>
    </row>
    <row r="24" spans="1:19" ht="12.75" customHeight="1" x14ac:dyDescent="0.25">
      <c r="B24" s="67"/>
      <c r="C24" s="67"/>
      <c r="D24" s="67"/>
      <c r="E24" s="67"/>
      <c r="I24" s="1"/>
      <c r="J24" s="1"/>
      <c r="K24" s="1"/>
      <c r="L24" s="2"/>
      <c r="M24" s="2"/>
      <c r="N24" s="2"/>
      <c r="O24" s="3"/>
      <c r="P24" s="1"/>
      <c r="Q24" s="1"/>
      <c r="R24" s="1"/>
      <c r="S24" s="1"/>
    </row>
    <row r="25" spans="1:19" ht="12.75" customHeight="1" x14ac:dyDescent="0.25">
      <c r="I25" s="60" t="s">
        <v>79</v>
      </c>
      <c r="J25" s="1"/>
      <c r="K25" s="1"/>
      <c r="L25" s="1"/>
      <c r="M25" s="1"/>
      <c r="N25" s="1"/>
      <c r="O25" s="68" t="s">
        <v>71</v>
      </c>
      <c r="P25" s="68"/>
      <c r="Q25" s="59" t="s">
        <v>70</v>
      </c>
      <c r="R25" s="59"/>
      <c r="S25" s="59" t="s">
        <v>69</v>
      </c>
    </row>
    <row r="26" spans="1:19" ht="12.75" customHeight="1" x14ac:dyDescent="0.25">
      <c r="I26" s="61" t="s">
        <v>55</v>
      </c>
      <c r="J26" s="61" t="s">
        <v>58</v>
      </c>
      <c r="K26" s="61" t="s">
        <v>59</v>
      </c>
      <c r="L26" s="61" t="s">
        <v>60</v>
      </c>
      <c r="M26" s="61" t="s">
        <v>61</v>
      </c>
      <c r="N26" s="57"/>
      <c r="O26" s="53"/>
      <c r="P26" s="54"/>
      <c r="Q26" s="54"/>
      <c r="R26" s="54"/>
      <c r="S26" s="54"/>
    </row>
    <row r="27" spans="1:19" ht="12.75" customHeight="1" x14ac:dyDescent="0.25">
      <c r="I27" s="52" t="s">
        <v>56</v>
      </c>
      <c r="J27" s="62" t="s">
        <v>63</v>
      </c>
      <c r="K27" s="62" t="s">
        <v>64</v>
      </c>
      <c r="L27" s="62" t="s">
        <v>77</v>
      </c>
      <c r="M27" s="62" t="s">
        <v>82</v>
      </c>
      <c r="N27" s="57"/>
      <c r="O27" s="55"/>
      <c r="P27" s="54"/>
      <c r="Q27" s="54"/>
      <c r="R27" s="54"/>
      <c r="S27" s="54"/>
    </row>
    <row r="28" spans="1:19" ht="12.75" customHeight="1" x14ac:dyDescent="0.25">
      <c r="I28" s="52" t="s">
        <v>57</v>
      </c>
      <c r="J28" s="63" t="s">
        <v>80</v>
      </c>
      <c r="K28" s="63" t="s">
        <v>81</v>
      </c>
      <c r="L28" s="63" t="s">
        <v>66</v>
      </c>
      <c r="M28" s="63" t="s">
        <v>83</v>
      </c>
      <c r="N28" s="58"/>
      <c r="O28" s="54"/>
      <c r="P28" s="54"/>
      <c r="Q28" s="54"/>
      <c r="R28" s="54"/>
      <c r="S28" s="54"/>
    </row>
    <row r="29" spans="1:19" ht="12.75" customHeight="1" x14ac:dyDescent="0.25">
      <c r="I29" s="1"/>
      <c r="J29" s="1"/>
      <c r="K29" s="1"/>
      <c r="L29" s="2"/>
      <c r="M29" s="1"/>
      <c r="N29" s="1"/>
      <c r="O29" s="54"/>
      <c r="P29" s="54"/>
      <c r="Q29" s="54"/>
      <c r="R29" s="54"/>
      <c r="S29" s="54"/>
    </row>
    <row r="30" spans="1:19" ht="12.75" customHeight="1" x14ac:dyDescent="0.25">
      <c r="I30" s="1"/>
      <c r="J30" s="1"/>
      <c r="K30" s="1"/>
      <c r="L30" s="2"/>
      <c r="M30" s="2"/>
      <c r="N30" s="2"/>
      <c r="O30" s="56"/>
      <c r="P30" s="54"/>
      <c r="Q30" s="54"/>
      <c r="R30" s="54"/>
      <c r="S30" s="54"/>
    </row>
    <row r="31" spans="1:19" ht="12.75" customHeight="1" x14ac:dyDescent="0.25">
      <c r="I31" s="1"/>
      <c r="J31" s="1"/>
      <c r="K31" s="1"/>
      <c r="L31" s="2"/>
      <c r="M31" s="1"/>
      <c r="N31" s="1"/>
      <c r="O31" s="56"/>
      <c r="P31" s="54"/>
      <c r="Q31" s="54"/>
      <c r="R31" s="54"/>
      <c r="S31" s="54"/>
    </row>
    <row r="32" spans="1:19" ht="12.75" customHeight="1" x14ac:dyDescent="0.25">
      <c r="I32" s="1"/>
      <c r="J32" s="1"/>
      <c r="K32" s="1"/>
      <c r="L32" s="2"/>
      <c r="M32" s="2"/>
      <c r="N32" s="2"/>
      <c r="O32" s="56"/>
      <c r="P32" s="54"/>
      <c r="Q32" s="54"/>
      <c r="R32" s="54"/>
      <c r="S32" s="54"/>
    </row>
    <row r="33" spans="9:19" ht="12.75" customHeight="1" x14ac:dyDescent="0.25">
      <c r="I33" s="1"/>
      <c r="J33" s="1"/>
      <c r="K33" s="1"/>
      <c r="L33" s="2"/>
      <c r="M33" s="2"/>
      <c r="N33" s="2"/>
      <c r="O33" s="56"/>
      <c r="P33" s="54"/>
      <c r="Q33" s="54"/>
      <c r="R33" s="54"/>
      <c r="S33" s="54"/>
    </row>
    <row r="34" spans="9:19" ht="12.75" customHeight="1" x14ac:dyDescent="0.25">
      <c r="I34" s="1"/>
      <c r="J34" s="1"/>
      <c r="K34" s="1"/>
      <c r="L34" s="2"/>
      <c r="M34" s="2"/>
      <c r="N34" s="2"/>
      <c r="O34" s="3"/>
      <c r="P34" s="1"/>
      <c r="Q34" s="1"/>
      <c r="R34" s="1"/>
      <c r="S34" s="1"/>
    </row>
    <row r="35" spans="9:19" ht="12.75" customHeight="1" x14ac:dyDescent="0.25">
      <c r="I35" s="1"/>
      <c r="J35" s="1"/>
      <c r="K35" s="1"/>
      <c r="L35" s="2"/>
      <c r="M35" s="2"/>
      <c r="N35" s="2"/>
      <c r="O35" s="3"/>
      <c r="P35" s="1"/>
      <c r="Q35" s="1"/>
      <c r="R35" s="1"/>
      <c r="S35" s="1"/>
    </row>
    <row r="36" spans="9:19" ht="12.75" customHeight="1" x14ac:dyDescent="0.25">
      <c r="I36" s="60" t="s">
        <v>84</v>
      </c>
      <c r="J36" s="1"/>
      <c r="K36" s="1"/>
      <c r="L36" s="1"/>
      <c r="M36" s="1"/>
      <c r="N36" s="1"/>
      <c r="O36" s="68" t="s">
        <v>71</v>
      </c>
      <c r="P36" s="68"/>
      <c r="Q36" s="59" t="s">
        <v>70</v>
      </c>
      <c r="R36" s="59"/>
      <c r="S36" s="59" t="s">
        <v>69</v>
      </c>
    </row>
    <row r="37" spans="9:19" ht="12.75" customHeight="1" x14ac:dyDescent="0.25">
      <c r="I37" s="61" t="s">
        <v>55</v>
      </c>
      <c r="J37" s="61" t="s">
        <v>58</v>
      </c>
      <c r="K37" s="61" t="s">
        <v>59</v>
      </c>
      <c r="L37" s="61" t="s">
        <v>60</v>
      </c>
      <c r="M37" s="61" t="s">
        <v>61</v>
      </c>
      <c r="N37" s="57"/>
      <c r="O37" s="53"/>
      <c r="P37" s="54"/>
      <c r="Q37" s="54"/>
      <c r="R37" s="54"/>
      <c r="S37" s="54"/>
    </row>
    <row r="38" spans="9:19" ht="12.75" customHeight="1" x14ac:dyDescent="0.25">
      <c r="I38" s="52" t="s">
        <v>56</v>
      </c>
      <c r="J38" s="62" t="s">
        <v>63</v>
      </c>
      <c r="K38" s="62" t="s">
        <v>64</v>
      </c>
      <c r="L38" s="62" t="s">
        <v>82</v>
      </c>
      <c r="M38" s="62" t="s">
        <v>82</v>
      </c>
      <c r="N38" s="57"/>
      <c r="O38" s="55"/>
      <c r="P38" s="54"/>
      <c r="Q38" s="54"/>
      <c r="R38" s="54"/>
      <c r="S38" s="54"/>
    </row>
    <row r="39" spans="9:19" ht="12.75" customHeight="1" x14ac:dyDescent="0.25">
      <c r="I39" s="52" t="s">
        <v>57</v>
      </c>
      <c r="J39" s="63" t="s">
        <v>85</v>
      </c>
      <c r="K39" s="63" t="s">
        <v>75</v>
      </c>
      <c r="L39" s="63" t="s">
        <v>76</v>
      </c>
      <c r="M39" s="63" t="s">
        <v>78</v>
      </c>
      <c r="N39" s="58"/>
      <c r="O39" s="54"/>
      <c r="P39" s="54"/>
      <c r="Q39" s="54"/>
      <c r="R39" s="54"/>
      <c r="S39" s="54"/>
    </row>
    <row r="40" spans="9:19" ht="12.75" customHeight="1" x14ac:dyDescent="0.25">
      <c r="I40" s="1"/>
      <c r="J40" s="1"/>
      <c r="K40" s="1"/>
      <c r="L40" s="2"/>
      <c r="M40" s="1"/>
      <c r="N40" s="1"/>
      <c r="O40" s="54"/>
      <c r="P40" s="54"/>
      <c r="Q40" s="54"/>
      <c r="R40" s="54"/>
      <c r="S40" s="54"/>
    </row>
    <row r="41" spans="9:19" ht="12.75" customHeight="1" x14ac:dyDescent="0.25">
      <c r="I41" s="1"/>
      <c r="J41" s="1"/>
      <c r="K41" s="1"/>
      <c r="L41" s="2"/>
      <c r="M41" s="2"/>
      <c r="N41" s="2"/>
      <c r="O41" s="56"/>
      <c r="P41" s="54"/>
      <c r="Q41" s="54"/>
      <c r="R41" s="54"/>
      <c r="S41" s="54"/>
    </row>
    <row r="42" spans="9:19" ht="12.75" customHeight="1" x14ac:dyDescent="0.25">
      <c r="I42" s="1"/>
      <c r="J42" s="1"/>
      <c r="K42" s="1"/>
      <c r="L42" s="2"/>
      <c r="M42" s="1"/>
      <c r="N42" s="1"/>
      <c r="O42" s="56"/>
      <c r="P42" s="54"/>
      <c r="Q42" s="54"/>
      <c r="R42" s="54"/>
      <c r="S42" s="54"/>
    </row>
    <row r="43" spans="9:19" ht="12.75" customHeight="1" x14ac:dyDescent="0.25">
      <c r="I43" s="1"/>
      <c r="J43" s="1"/>
      <c r="K43" s="1"/>
      <c r="L43" s="2"/>
      <c r="M43" s="2"/>
      <c r="N43" s="2"/>
      <c r="O43" s="56"/>
      <c r="P43" s="54"/>
      <c r="Q43" s="54"/>
      <c r="R43" s="54"/>
      <c r="S43" s="54"/>
    </row>
    <row r="44" spans="9:19" ht="12.75" customHeight="1" x14ac:dyDescent="0.25">
      <c r="I44" s="1"/>
      <c r="J44" s="1"/>
      <c r="K44" s="1"/>
      <c r="L44" s="2"/>
      <c r="M44" s="2"/>
      <c r="N44" s="2"/>
      <c r="O44" s="56"/>
      <c r="P44" s="54"/>
      <c r="Q44" s="54"/>
      <c r="R44" s="54"/>
      <c r="S44" s="54"/>
    </row>
    <row r="45" spans="9:19" ht="12.75" customHeight="1" x14ac:dyDescent="0.25">
      <c r="I45" s="1"/>
      <c r="J45" s="1"/>
      <c r="K45" s="1"/>
      <c r="L45" s="2"/>
      <c r="M45" s="2"/>
      <c r="N45" s="2"/>
      <c r="O45" s="3"/>
      <c r="P45" s="1"/>
      <c r="Q45" s="1"/>
      <c r="R45" s="1"/>
      <c r="S45" s="1"/>
    </row>
    <row r="46" spans="9:19" ht="12.75" customHeight="1" x14ac:dyDescent="0.25">
      <c r="I46" s="1"/>
      <c r="J46" s="1"/>
      <c r="K46" s="1"/>
      <c r="L46" s="2"/>
      <c r="M46" s="2"/>
      <c r="N46" s="2"/>
      <c r="O46" s="3"/>
      <c r="P46" s="1"/>
      <c r="Q46" s="1"/>
      <c r="R46" s="1"/>
      <c r="S46" s="1"/>
    </row>
    <row r="47" spans="9:19" ht="12.75" customHeight="1" x14ac:dyDescent="0.25">
      <c r="I47" s="60" t="s">
        <v>86</v>
      </c>
      <c r="J47" s="1"/>
      <c r="K47" s="1"/>
      <c r="L47" s="1"/>
      <c r="M47" s="1"/>
      <c r="N47" s="1"/>
      <c r="O47" s="68" t="s">
        <v>71</v>
      </c>
      <c r="P47" s="68"/>
      <c r="Q47" s="59" t="s">
        <v>70</v>
      </c>
      <c r="R47" s="59"/>
      <c r="S47" s="59" t="s">
        <v>69</v>
      </c>
    </row>
    <row r="48" spans="9:19" ht="12.75" customHeight="1" x14ac:dyDescent="0.25">
      <c r="I48" s="61" t="s">
        <v>55</v>
      </c>
      <c r="J48" s="61" t="s">
        <v>58</v>
      </c>
      <c r="K48" s="61" t="s">
        <v>59</v>
      </c>
      <c r="L48" s="61" t="s">
        <v>60</v>
      </c>
      <c r="M48" s="61" t="s">
        <v>61</v>
      </c>
      <c r="N48" s="57"/>
      <c r="O48" s="53"/>
      <c r="P48" s="54"/>
      <c r="Q48" s="54"/>
      <c r="R48" s="54"/>
      <c r="S48" s="54"/>
    </row>
    <row r="49" spans="9:19" ht="12.75" customHeight="1" x14ac:dyDescent="0.25">
      <c r="I49" s="52" t="s">
        <v>56</v>
      </c>
      <c r="J49" s="62" t="s">
        <v>62</v>
      </c>
      <c r="K49" s="62" t="s">
        <v>63</v>
      </c>
      <c r="L49" s="62" t="s">
        <v>64</v>
      </c>
      <c r="M49" s="62" t="s">
        <v>77</v>
      </c>
      <c r="N49" s="57"/>
      <c r="O49" s="55"/>
      <c r="P49" s="54"/>
      <c r="Q49" s="54"/>
      <c r="R49" s="54"/>
      <c r="S49" s="54"/>
    </row>
    <row r="50" spans="9:19" ht="12.75" customHeight="1" x14ac:dyDescent="0.25">
      <c r="I50" s="52" t="s">
        <v>57</v>
      </c>
      <c r="J50" s="63" t="s">
        <v>87</v>
      </c>
      <c r="K50" s="63" t="s">
        <v>87</v>
      </c>
      <c r="L50" s="63" t="s">
        <v>87</v>
      </c>
      <c r="M50" s="63" t="s">
        <v>87</v>
      </c>
      <c r="N50" s="58"/>
      <c r="O50" s="54"/>
      <c r="P50" s="54"/>
      <c r="Q50" s="54"/>
      <c r="R50" s="54"/>
      <c r="S50" s="54"/>
    </row>
    <row r="51" spans="9:19" ht="12.75" customHeight="1" x14ac:dyDescent="0.25">
      <c r="I51" s="1"/>
      <c r="J51" s="1"/>
      <c r="K51" s="1"/>
      <c r="L51" s="2"/>
      <c r="M51" s="1"/>
      <c r="N51" s="1"/>
      <c r="O51" s="54"/>
      <c r="P51" s="54"/>
      <c r="Q51" s="54"/>
      <c r="R51" s="54"/>
      <c r="S51" s="54"/>
    </row>
    <row r="52" spans="9:19" ht="12.75" customHeight="1" x14ac:dyDescent="0.25">
      <c r="I52" s="1"/>
      <c r="J52" s="1"/>
      <c r="K52" s="1"/>
      <c r="L52" s="2"/>
      <c r="M52" s="2"/>
      <c r="N52" s="2"/>
      <c r="O52" s="56"/>
      <c r="P52" s="54"/>
      <c r="Q52" s="54"/>
      <c r="R52" s="54"/>
      <c r="S52" s="54"/>
    </row>
    <row r="53" spans="9:19" ht="12.75" customHeight="1" x14ac:dyDescent="0.25">
      <c r="I53" s="1"/>
      <c r="J53" s="1"/>
      <c r="K53" s="1"/>
      <c r="L53" s="2"/>
      <c r="M53" s="1"/>
      <c r="N53" s="1"/>
      <c r="O53" s="56"/>
      <c r="P53" s="54"/>
      <c r="Q53" s="54"/>
      <c r="R53" s="54"/>
      <c r="S53" s="54"/>
    </row>
    <row r="54" spans="9:19" ht="12.75" customHeight="1" x14ac:dyDescent="0.25">
      <c r="I54" s="1"/>
      <c r="J54" s="1"/>
      <c r="K54" s="1"/>
      <c r="L54" s="2"/>
      <c r="M54" s="2"/>
      <c r="N54" s="2"/>
      <c r="O54" s="56"/>
      <c r="P54" s="54"/>
      <c r="Q54" s="54"/>
      <c r="R54" s="54"/>
      <c r="S54" s="54"/>
    </row>
    <row r="55" spans="9:19" ht="12.75" customHeight="1" x14ac:dyDescent="0.25">
      <c r="I55" s="1"/>
      <c r="J55" s="1"/>
      <c r="K55" s="1"/>
      <c r="L55" s="2"/>
      <c r="M55" s="2"/>
      <c r="N55" s="2"/>
      <c r="O55" s="56"/>
      <c r="P55" s="54"/>
      <c r="Q55" s="54"/>
      <c r="R55" s="54"/>
      <c r="S55" s="54"/>
    </row>
    <row r="56" spans="9:19" ht="12.75" customHeight="1" x14ac:dyDescent="0.25">
      <c r="I56" s="1"/>
      <c r="J56" s="1"/>
      <c r="K56" s="1"/>
      <c r="L56" s="2"/>
      <c r="M56" s="2"/>
      <c r="N56" s="2"/>
      <c r="O56" s="3"/>
      <c r="P56" s="1"/>
      <c r="Q56" s="1"/>
      <c r="R56" s="1"/>
      <c r="S56" s="1"/>
    </row>
    <row r="57" spans="9:19" ht="12.75" customHeight="1" x14ac:dyDescent="0.25">
      <c r="I57" s="1"/>
      <c r="J57" s="1"/>
      <c r="K57" s="1"/>
      <c r="L57" s="2"/>
      <c r="M57" s="2"/>
      <c r="N57" s="2"/>
      <c r="O57" s="3"/>
      <c r="P57" s="1"/>
      <c r="Q57" s="1"/>
      <c r="R57" s="1"/>
      <c r="S57" s="1"/>
    </row>
  </sheetData>
  <mergeCells count="8">
    <mergeCell ref="B14:B15"/>
    <mergeCell ref="D14:D15"/>
    <mergeCell ref="B18:D18"/>
    <mergeCell ref="O13:P13"/>
    <mergeCell ref="I1:S1"/>
    <mergeCell ref="O3:P3"/>
    <mergeCell ref="B4:D4"/>
    <mergeCell ref="B8:D8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 xml:space="preserve">&amp;L&amp;G&amp;R&amp;18 </oddHeader>
    <oddFooter>&amp;C&amp;"Verdana,Regular"&amp;8&amp;P / &amp;K000000&amp;N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F5A-AA65-44E2-90DF-BF1E776EEEA1}">
  <sheetPr codeName="Sheet1"/>
  <dimension ref="A1:AE56"/>
  <sheetViews>
    <sheetView topLeftCell="F1" zoomScale="80" zoomScaleNormal="80" workbookViewId="0">
      <selection activeCell="AF56" sqref="AF56"/>
    </sheetView>
  </sheetViews>
  <sheetFormatPr defaultColWidth="9.140625" defaultRowHeight="15" x14ac:dyDescent="0.25"/>
  <cols>
    <col min="1" max="1" width="4.85546875" style="1" customWidth="1"/>
    <col min="2" max="2" width="7.5703125" style="1" customWidth="1"/>
    <col min="3" max="3" width="29.5703125" style="1" customWidth="1"/>
    <col min="4" max="4" width="11" style="1" customWidth="1"/>
    <col min="5" max="5" width="10.42578125" style="1" customWidth="1"/>
    <col min="6" max="6" width="18.42578125" style="26" customWidth="1"/>
    <col min="7" max="7" width="8.5703125" style="1" bestFit="1" customWidth="1"/>
    <col min="8" max="8" width="8.42578125" style="1" bestFit="1" customWidth="1"/>
    <col min="9" max="9" width="7" style="1" customWidth="1"/>
    <col min="10" max="10" width="7.28515625" style="1" bestFit="1" customWidth="1"/>
    <col min="11" max="11" width="5.85546875" style="1" bestFit="1" customWidth="1"/>
    <col min="12" max="12" width="9.5703125" style="1" customWidth="1"/>
    <col min="13" max="13" width="9" style="1" customWidth="1"/>
    <col min="14" max="14" width="18.7109375" style="1" customWidth="1"/>
    <col min="15" max="15" width="47.28515625" style="1" customWidth="1"/>
    <col min="16" max="16" width="9.42578125" style="1" customWidth="1"/>
    <col min="17" max="17" width="9.140625" style="1"/>
    <col min="18" max="18" width="5.42578125" style="1" customWidth="1"/>
    <col min="19" max="19" width="25.85546875" style="1" bestFit="1" customWidth="1"/>
    <col min="20" max="20" width="8.85546875" style="1" bestFit="1" customWidth="1"/>
    <col min="21" max="21" width="8" style="1" bestFit="1" customWidth="1"/>
    <col min="22" max="22" width="8.85546875" style="1" bestFit="1" customWidth="1"/>
    <col min="23" max="23" width="11.140625" style="1" bestFit="1" customWidth="1"/>
    <col min="24" max="24" width="2.42578125" style="1" customWidth="1"/>
    <col min="25" max="27" width="9.140625" style="1"/>
    <col min="28" max="28" width="2.7109375" style="1" customWidth="1"/>
    <col min="29" max="30" width="9.140625" style="1"/>
    <col min="31" max="31" width="15.28515625" style="1" customWidth="1"/>
    <col min="32" max="16384" width="9.140625" style="1"/>
  </cols>
  <sheetData>
    <row r="1" spans="1:31" ht="30.6" customHeight="1" thickBot="1" x14ac:dyDescent="0.3">
      <c r="A1" s="207" t="s">
        <v>6</v>
      </c>
      <c r="B1" s="208"/>
      <c r="C1" s="209"/>
      <c r="D1" s="209"/>
      <c r="E1" s="210"/>
      <c r="F1" s="211" t="s">
        <v>0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S1" s="211" t="s">
        <v>54</v>
      </c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7.25" customHeight="1" thickBot="1" x14ac:dyDescent="0.3">
      <c r="A2" s="214" t="s">
        <v>7</v>
      </c>
      <c r="B2" s="215"/>
      <c r="C2" s="215"/>
      <c r="D2" s="215"/>
      <c r="E2" s="216"/>
      <c r="F2" s="86" t="s">
        <v>1</v>
      </c>
      <c r="G2" s="217"/>
      <c r="H2" s="217"/>
      <c r="I2" s="217"/>
      <c r="J2" s="217"/>
      <c r="K2" s="217"/>
      <c r="L2" s="217"/>
      <c r="M2" s="218"/>
      <c r="N2" s="14" t="s">
        <v>4</v>
      </c>
      <c r="O2" s="16"/>
      <c r="P2" s="219"/>
      <c r="Q2" s="220"/>
    </row>
    <row r="3" spans="1:31" ht="15.75" thickBot="1" x14ac:dyDescent="0.3">
      <c r="A3" s="196" t="s">
        <v>15</v>
      </c>
      <c r="B3" s="197"/>
      <c r="C3" s="197"/>
      <c r="D3" s="197"/>
      <c r="E3" s="198"/>
      <c r="F3" s="86" t="s">
        <v>2</v>
      </c>
      <c r="G3" s="199">
        <v>0.375</v>
      </c>
      <c r="H3" s="199"/>
      <c r="I3" s="199"/>
      <c r="J3" s="199"/>
      <c r="K3" s="199"/>
      <c r="L3" s="199"/>
      <c r="M3" s="199"/>
      <c r="N3" s="15" t="s">
        <v>3</v>
      </c>
      <c r="O3" s="9">
        <f>MAX(M14:M49)</f>
        <v>0.375</v>
      </c>
      <c r="P3" s="200" t="s">
        <v>17</v>
      </c>
      <c r="Q3" s="201"/>
      <c r="S3" s="60" t="s">
        <v>72</v>
      </c>
      <c r="Y3" s="202" t="s">
        <v>71</v>
      </c>
      <c r="Z3" s="202"/>
      <c r="AA3" s="202"/>
      <c r="AB3" s="54"/>
      <c r="AC3" s="59" t="s">
        <v>70</v>
      </c>
      <c r="AD3" s="59"/>
      <c r="AE3" s="59" t="s">
        <v>69</v>
      </c>
    </row>
    <row r="4" spans="1:31" ht="15.75" thickBot="1" x14ac:dyDescent="0.3">
      <c r="A4" s="161"/>
      <c r="B4" s="162"/>
      <c r="C4" s="162"/>
      <c r="D4" s="162"/>
      <c r="E4" s="163"/>
      <c r="F4" s="87" t="s">
        <v>10</v>
      </c>
      <c r="G4" s="203" t="str">
        <f>_xlfn.CONCAT(MAX(H14:H47)," SM")</f>
        <v>0 SM</v>
      </c>
      <c r="H4" s="203"/>
      <c r="I4" s="203"/>
      <c r="J4" s="203"/>
      <c r="K4" s="203"/>
      <c r="L4" s="203"/>
      <c r="M4" s="204"/>
      <c r="N4" s="17"/>
      <c r="O4" s="18"/>
      <c r="P4" s="205" t="s">
        <v>12</v>
      </c>
      <c r="Q4" s="206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25">
      <c r="A5" s="161"/>
      <c r="B5" s="162"/>
      <c r="C5" s="162"/>
      <c r="D5" s="162"/>
      <c r="E5" s="163"/>
      <c r="F5" s="164" t="s">
        <v>8</v>
      </c>
      <c r="G5" s="182"/>
      <c r="H5" s="183"/>
      <c r="I5" s="183"/>
      <c r="J5" s="183"/>
      <c r="K5" s="183"/>
      <c r="L5" s="184"/>
      <c r="M5" s="184"/>
      <c r="N5" s="184"/>
      <c r="O5" s="185"/>
      <c r="P5" s="192" t="s">
        <v>11</v>
      </c>
      <c r="Q5" s="193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25">
      <c r="A6" s="161"/>
      <c r="B6" s="162"/>
      <c r="C6" s="162"/>
      <c r="D6" s="162"/>
      <c r="E6" s="163"/>
      <c r="F6" s="180"/>
      <c r="G6" s="186"/>
      <c r="H6" s="187"/>
      <c r="I6" s="187"/>
      <c r="J6" s="187"/>
      <c r="K6" s="187"/>
      <c r="L6" s="187"/>
      <c r="M6" s="187"/>
      <c r="N6" s="187"/>
      <c r="O6" s="188"/>
      <c r="P6" s="194" t="s">
        <v>14</v>
      </c>
      <c r="Q6" s="195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.75" thickBot="1" x14ac:dyDescent="0.3">
      <c r="A7" s="161"/>
      <c r="B7" s="162"/>
      <c r="C7" s="162"/>
      <c r="D7" s="162"/>
      <c r="E7" s="163"/>
      <c r="F7" s="181"/>
      <c r="G7" s="189"/>
      <c r="H7" s="190"/>
      <c r="I7" s="190"/>
      <c r="J7" s="190"/>
      <c r="K7" s="190"/>
      <c r="L7" s="190"/>
      <c r="M7" s="190"/>
      <c r="N7" s="190"/>
      <c r="O7" s="191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25">
      <c r="A8" s="161"/>
      <c r="B8" s="162"/>
      <c r="C8" s="162"/>
      <c r="D8" s="162"/>
      <c r="E8" s="163"/>
      <c r="F8" s="164" t="s">
        <v>9</v>
      </c>
      <c r="G8" s="166"/>
      <c r="H8" s="167"/>
      <c r="I8" s="167"/>
      <c r="J8" s="167"/>
      <c r="K8" s="167"/>
      <c r="L8" s="167"/>
      <c r="M8" s="167"/>
      <c r="N8" s="167"/>
      <c r="O8" s="168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.75" thickBot="1" x14ac:dyDescent="0.3">
      <c r="A9" s="172"/>
      <c r="B9" s="173"/>
      <c r="C9" s="173"/>
      <c r="D9" s="173"/>
      <c r="E9" s="174"/>
      <c r="F9" s="165"/>
      <c r="G9" s="169"/>
      <c r="H9" s="170"/>
      <c r="I9" s="170"/>
      <c r="J9" s="170"/>
      <c r="K9" s="170"/>
      <c r="L9" s="170"/>
      <c r="M9" s="170"/>
      <c r="N9" s="170"/>
      <c r="O9" s="171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">
      <c r="A10" s="175" t="s">
        <v>88</v>
      </c>
      <c r="B10" s="175" t="s">
        <v>30</v>
      </c>
      <c r="C10" s="176"/>
      <c r="D10" s="177" t="s">
        <v>26</v>
      </c>
      <c r="E10" s="177" t="s">
        <v>25</v>
      </c>
      <c r="F10" s="178" t="s">
        <v>5</v>
      </c>
      <c r="G10" s="155" t="s">
        <v>18</v>
      </c>
      <c r="H10" s="153" t="s">
        <v>19</v>
      </c>
      <c r="I10" s="155" t="s">
        <v>20</v>
      </c>
      <c r="J10" s="157" t="s">
        <v>21</v>
      </c>
      <c r="K10" s="159" t="s">
        <v>22</v>
      </c>
      <c r="L10" s="153" t="s">
        <v>23</v>
      </c>
      <c r="M10" s="159" t="s">
        <v>24</v>
      </c>
      <c r="N10" s="139" t="s">
        <v>29</v>
      </c>
      <c r="O10" s="140"/>
      <c r="P10" s="143" t="s">
        <v>13</v>
      </c>
      <c r="Q10" s="144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">
      <c r="A11" s="175"/>
      <c r="B11" s="175"/>
      <c r="C11" s="176"/>
      <c r="D11" s="177"/>
      <c r="E11" s="177"/>
      <c r="F11" s="156"/>
      <c r="G11" s="179"/>
      <c r="H11" s="154"/>
      <c r="I11" s="156"/>
      <c r="J11" s="158"/>
      <c r="K11" s="160"/>
      <c r="L11" s="154"/>
      <c r="M11" s="160"/>
      <c r="N11" s="141"/>
      <c r="O11" s="142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.75" thickBot="1" x14ac:dyDescent="0.3">
      <c r="A12" s="103"/>
      <c r="B12" s="145"/>
      <c r="C12" s="146"/>
      <c r="D12" s="147" t="s">
        <v>16</v>
      </c>
      <c r="E12" s="147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.75" thickBot="1" x14ac:dyDescent="0.3">
      <c r="A13" s="104"/>
      <c r="B13" s="118"/>
      <c r="C13" s="119"/>
      <c r="D13" s="120"/>
      <c r="E13" s="121"/>
      <c r="F13" s="148"/>
      <c r="G13" s="150"/>
      <c r="H13" s="5"/>
      <c r="I13" s="151"/>
      <c r="J13" s="152">
        <f t="shared" ref="J13:J47" si="0">IF(I13&gt;0,G13/I13,0)</f>
        <v>0</v>
      </c>
      <c r="K13" s="131">
        <f>J13*60</f>
        <v>0</v>
      </c>
      <c r="L13" s="6"/>
      <c r="M13" s="6"/>
      <c r="N13" s="132"/>
      <c r="O13" s="133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25">
      <c r="A14" s="103"/>
      <c r="B14" s="105"/>
      <c r="C14" s="106"/>
      <c r="D14" s="109" t="s">
        <v>16</v>
      </c>
      <c r="E14" s="111" t="s">
        <v>16</v>
      </c>
      <c r="F14" s="149"/>
      <c r="G14" s="126"/>
      <c r="H14" s="136">
        <f>G13</f>
        <v>0</v>
      </c>
      <c r="I14" s="93"/>
      <c r="J14" s="95"/>
      <c r="K14" s="97"/>
      <c r="L14" s="137">
        <f>K13</f>
        <v>0</v>
      </c>
      <c r="M14" s="138">
        <f>TIME(0,L14,0)+$G$3</f>
        <v>0.375</v>
      </c>
      <c r="N14" s="134"/>
      <c r="O14" s="135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.75" thickBot="1" x14ac:dyDescent="0.3">
      <c r="A15" s="104"/>
      <c r="B15" s="118"/>
      <c r="C15" s="119"/>
      <c r="D15" s="120"/>
      <c r="E15" s="121"/>
      <c r="F15" s="124"/>
      <c r="G15" s="126"/>
      <c r="H15" s="122"/>
      <c r="I15" s="93"/>
      <c r="J15" s="95">
        <f t="shared" si="0"/>
        <v>0</v>
      </c>
      <c r="K15" s="97">
        <f t="shared" ref="K15" si="1">J15*60</f>
        <v>0</v>
      </c>
      <c r="L15" s="112"/>
      <c r="M15" s="123"/>
      <c r="N15" s="129"/>
      <c r="O15" s="130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25">
      <c r="A16" s="103"/>
      <c r="B16" s="105"/>
      <c r="C16" s="106"/>
      <c r="D16" s="109" t="s">
        <v>16</v>
      </c>
      <c r="E16" s="111" t="s">
        <v>16</v>
      </c>
      <c r="F16" s="128"/>
      <c r="G16" s="126"/>
      <c r="H16" s="122">
        <f>H14+G15</f>
        <v>0</v>
      </c>
      <c r="I16" s="93"/>
      <c r="J16" s="95"/>
      <c r="K16" s="97"/>
      <c r="L16" s="112">
        <f>K15+L14</f>
        <v>0</v>
      </c>
      <c r="M16" s="114">
        <f>TIME(0,L16,0)+$G$3</f>
        <v>0.375</v>
      </c>
      <c r="N16" s="129"/>
      <c r="O16" s="130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.75" thickBot="1" x14ac:dyDescent="0.3">
      <c r="A17" s="104"/>
      <c r="B17" s="118"/>
      <c r="C17" s="119"/>
      <c r="D17" s="120"/>
      <c r="E17" s="121"/>
      <c r="F17" s="124"/>
      <c r="G17" s="126"/>
      <c r="H17" s="122"/>
      <c r="I17" s="93"/>
      <c r="J17" s="95">
        <f t="shared" si="0"/>
        <v>0</v>
      </c>
      <c r="K17" s="97">
        <f t="shared" ref="K17" si="2">J17*60</f>
        <v>0</v>
      </c>
      <c r="L17" s="122"/>
      <c r="M17" s="123"/>
      <c r="N17" s="129"/>
      <c r="O17" s="130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25">
      <c r="A18" s="103"/>
      <c r="B18" s="105"/>
      <c r="C18" s="106"/>
      <c r="D18" s="109" t="s">
        <v>16</v>
      </c>
      <c r="E18" s="111" t="s">
        <v>16</v>
      </c>
      <c r="F18" s="128"/>
      <c r="G18" s="126"/>
      <c r="H18" s="122">
        <f>H16+G17</f>
        <v>0</v>
      </c>
      <c r="I18" s="93"/>
      <c r="J18" s="95"/>
      <c r="K18" s="97"/>
      <c r="L18" s="112">
        <f>K17+L16</f>
        <v>0</v>
      </c>
      <c r="M18" s="114">
        <f>TIME(0,L18,0)+$G$3</f>
        <v>0.375</v>
      </c>
      <c r="N18" s="129"/>
      <c r="O18" s="130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.75" thickBot="1" x14ac:dyDescent="0.3">
      <c r="A19" s="104"/>
      <c r="B19" s="118"/>
      <c r="C19" s="119"/>
      <c r="D19" s="120"/>
      <c r="E19" s="121"/>
      <c r="F19" s="124"/>
      <c r="G19" s="126"/>
      <c r="H19" s="122"/>
      <c r="I19" s="93"/>
      <c r="J19" s="95">
        <f t="shared" si="0"/>
        <v>0</v>
      </c>
      <c r="K19" s="97">
        <f t="shared" ref="K19" si="3">J19*60</f>
        <v>0</v>
      </c>
      <c r="L19" s="122"/>
      <c r="M19" s="123"/>
      <c r="N19" s="129"/>
      <c r="O19" s="130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25">
      <c r="A20" s="103"/>
      <c r="B20" s="105"/>
      <c r="C20" s="106"/>
      <c r="D20" s="109" t="s">
        <v>16</v>
      </c>
      <c r="E20" s="111" t="s">
        <v>16</v>
      </c>
      <c r="F20" s="128"/>
      <c r="G20" s="126"/>
      <c r="H20" s="122">
        <f>H18+G19</f>
        <v>0</v>
      </c>
      <c r="I20" s="93"/>
      <c r="J20" s="95"/>
      <c r="K20" s="97"/>
      <c r="L20" s="112">
        <f>K19+L18</f>
        <v>0</v>
      </c>
      <c r="M20" s="114">
        <f>TIME(0,L20,0)+$G$3</f>
        <v>0.375</v>
      </c>
      <c r="N20" s="129"/>
      <c r="O20" s="130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.75" thickBot="1" x14ac:dyDescent="0.3">
      <c r="A21" s="104"/>
      <c r="B21" s="118"/>
      <c r="C21" s="119"/>
      <c r="D21" s="120"/>
      <c r="E21" s="121"/>
      <c r="F21" s="124"/>
      <c r="G21" s="126"/>
      <c r="H21" s="122"/>
      <c r="I21" s="93"/>
      <c r="J21" s="95">
        <f t="shared" si="0"/>
        <v>0</v>
      </c>
      <c r="K21" s="97">
        <f t="shared" ref="K21" si="4">J21*60</f>
        <v>0</v>
      </c>
      <c r="L21" s="122"/>
      <c r="M21" s="123"/>
      <c r="N21" s="129"/>
      <c r="O21" s="130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25">
      <c r="A22" s="103"/>
      <c r="B22" s="105"/>
      <c r="C22" s="106"/>
      <c r="D22" s="109" t="s">
        <v>16</v>
      </c>
      <c r="E22" s="111" t="s">
        <v>16</v>
      </c>
      <c r="F22" s="128"/>
      <c r="G22" s="126"/>
      <c r="H22" s="122">
        <f>H20+G21</f>
        <v>0</v>
      </c>
      <c r="I22" s="93"/>
      <c r="J22" s="95"/>
      <c r="K22" s="97"/>
      <c r="L22" s="112">
        <f>K21+L20</f>
        <v>0</v>
      </c>
      <c r="M22" s="114">
        <f>TIME(0,L22,0)+$G$3</f>
        <v>0.375</v>
      </c>
      <c r="N22" s="129"/>
      <c r="O22" s="130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.75" thickBot="1" x14ac:dyDescent="0.3">
      <c r="A23" s="104"/>
      <c r="B23" s="118"/>
      <c r="C23" s="119"/>
      <c r="D23" s="120"/>
      <c r="E23" s="121"/>
      <c r="F23" s="124"/>
      <c r="G23" s="126"/>
      <c r="H23" s="122"/>
      <c r="I23" s="93"/>
      <c r="J23" s="95">
        <f t="shared" si="0"/>
        <v>0</v>
      </c>
      <c r="K23" s="97">
        <f t="shared" ref="K23" si="5">J23*60</f>
        <v>0</v>
      </c>
      <c r="L23" s="122"/>
      <c r="M23" s="123"/>
      <c r="N23" s="129"/>
      <c r="O23" s="130"/>
      <c r="P23" s="21"/>
      <c r="Q23" s="22"/>
      <c r="V23" s="2"/>
      <c r="W23" s="2"/>
      <c r="X23" s="2"/>
      <c r="Y23" s="3"/>
    </row>
    <row r="24" spans="1:31" x14ac:dyDescent="0.25">
      <c r="A24" s="103"/>
      <c r="B24" s="105"/>
      <c r="C24" s="106"/>
      <c r="D24" s="109" t="s">
        <v>16</v>
      </c>
      <c r="E24" s="111" t="s">
        <v>16</v>
      </c>
      <c r="F24" s="128"/>
      <c r="G24" s="126"/>
      <c r="H24" s="122">
        <f>H22+G23</f>
        <v>0</v>
      </c>
      <c r="I24" s="93"/>
      <c r="J24" s="95"/>
      <c r="K24" s="97"/>
      <c r="L24" s="112">
        <f>K23+L22</f>
        <v>0</v>
      </c>
      <c r="M24" s="114">
        <f>TIME(0,L24,0)+$G$3</f>
        <v>0.375</v>
      </c>
      <c r="N24" s="129"/>
      <c r="O24" s="130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.75" thickBot="1" x14ac:dyDescent="0.3">
      <c r="A25" s="104"/>
      <c r="B25" s="118"/>
      <c r="C25" s="119"/>
      <c r="D25" s="120"/>
      <c r="E25" s="121"/>
      <c r="F25" s="124"/>
      <c r="G25" s="126"/>
      <c r="H25" s="122"/>
      <c r="I25" s="93"/>
      <c r="J25" s="95">
        <f t="shared" si="0"/>
        <v>0</v>
      </c>
      <c r="K25" s="97">
        <f t="shared" ref="K25" si="6">J25*60</f>
        <v>0</v>
      </c>
      <c r="L25" s="122"/>
      <c r="M25" s="123"/>
      <c r="N25" s="129"/>
      <c r="O25" s="130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25">
      <c r="A26" s="103"/>
      <c r="B26" s="105"/>
      <c r="C26" s="106"/>
      <c r="D26" s="109" t="s">
        <v>16</v>
      </c>
      <c r="E26" s="111" t="s">
        <v>16</v>
      </c>
      <c r="F26" s="128"/>
      <c r="G26" s="126"/>
      <c r="H26" s="122">
        <f>H24+G25</f>
        <v>0</v>
      </c>
      <c r="I26" s="93"/>
      <c r="J26" s="95"/>
      <c r="K26" s="97"/>
      <c r="L26" s="112">
        <f>K25+L24</f>
        <v>0</v>
      </c>
      <c r="M26" s="114">
        <f>TIME(0,L26,0)+$G$3</f>
        <v>0.375</v>
      </c>
      <c r="N26" s="129"/>
      <c r="O26" s="130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.75" thickBot="1" x14ac:dyDescent="0.3">
      <c r="A27" s="104"/>
      <c r="B27" s="118"/>
      <c r="C27" s="119"/>
      <c r="D27" s="120"/>
      <c r="E27" s="121"/>
      <c r="F27" s="124"/>
      <c r="G27" s="126"/>
      <c r="H27" s="122"/>
      <c r="I27" s="93"/>
      <c r="J27" s="95">
        <f t="shared" si="0"/>
        <v>0</v>
      </c>
      <c r="K27" s="97">
        <f t="shared" ref="K27" si="7">J27*60</f>
        <v>0</v>
      </c>
      <c r="L27" s="122"/>
      <c r="M27" s="123"/>
      <c r="N27" s="129"/>
      <c r="O27" s="130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25">
      <c r="A28" s="103"/>
      <c r="B28" s="105"/>
      <c r="C28" s="106"/>
      <c r="D28" s="109" t="s">
        <v>16</v>
      </c>
      <c r="E28" s="111" t="s">
        <v>16</v>
      </c>
      <c r="F28" s="128"/>
      <c r="G28" s="126"/>
      <c r="H28" s="122">
        <f>H26+G27</f>
        <v>0</v>
      </c>
      <c r="I28" s="93"/>
      <c r="J28" s="95"/>
      <c r="K28" s="97"/>
      <c r="L28" s="112">
        <f t="shared" ref="L28:L48" si="8">K27+L26</f>
        <v>0</v>
      </c>
      <c r="M28" s="114">
        <f t="shared" ref="M28:M48" si="9">TIME(0,L28,0)+$G$3</f>
        <v>0.375</v>
      </c>
      <c r="N28" s="129"/>
      <c r="O28" s="130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.75" thickBot="1" x14ac:dyDescent="0.3">
      <c r="A29" s="104"/>
      <c r="B29" s="118"/>
      <c r="C29" s="119"/>
      <c r="D29" s="120"/>
      <c r="E29" s="121"/>
      <c r="F29" s="124"/>
      <c r="G29" s="126"/>
      <c r="H29" s="122"/>
      <c r="I29" s="93"/>
      <c r="J29" s="95">
        <f t="shared" si="0"/>
        <v>0</v>
      </c>
      <c r="K29" s="97">
        <f t="shared" ref="K29" si="10">J29*60</f>
        <v>0</v>
      </c>
      <c r="L29" s="122"/>
      <c r="M29" s="123"/>
      <c r="N29" s="116"/>
      <c r="O29" s="117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25">
      <c r="A30" s="103"/>
      <c r="B30" s="105"/>
      <c r="C30" s="106"/>
      <c r="D30" s="109" t="s">
        <v>16</v>
      </c>
      <c r="E30" s="111" t="s">
        <v>16</v>
      </c>
      <c r="F30" s="128"/>
      <c r="G30" s="126"/>
      <c r="H30" s="122">
        <f>H28+G29</f>
        <v>0</v>
      </c>
      <c r="I30" s="93"/>
      <c r="J30" s="95"/>
      <c r="K30" s="97"/>
      <c r="L30" s="112">
        <f t="shared" si="8"/>
        <v>0</v>
      </c>
      <c r="M30" s="114">
        <f t="shared" si="9"/>
        <v>0.375</v>
      </c>
      <c r="N30" s="116"/>
      <c r="O30" s="117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.75" thickBot="1" x14ac:dyDescent="0.3">
      <c r="A31" s="104"/>
      <c r="B31" s="118"/>
      <c r="C31" s="119"/>
      <c r="D31" s="120"/>
      <c r="E31" s="121"/>
      <c r="F31" s="124"/>
      <c r="G31" s="126"/>
      <c r="H31" s="122"/>
      <c r="I31" s="93"/>
      <c r="J31" s="95">
        <f t="shared" si="0"/>
        <v>0</v>
      </c>
      <c r="K31" s="97">
        <f t="shared" ref="K31" si="11">J31*60</f>
        <v>0</v>
      </c>
      <c r="L31" s="122"/>
      <c r="M31" s="123"/>
      <c r="N31" s="116"/>
      <c r="O31" s="117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25">
      <c r="A32" s="103"/>
      <c r="B32" s="105"/>
      <c r="C32" s="106"/>
      <c r="D32" s="109" t="s">
        <v>16</v>
      </c>
      <c r="E32" s="111" t="s">
        <v>16</v>
      </c>
      <c r="F32" s="128"/>
      <c r="G32" s="126"/>
      <c r="H32" s="122">
        <f t="shared" ref="H32" si="12">H30+G31</f>
        <v>0</v>
      </c>
      <c r="I32" s="93"/>
      <c r="J32" s="95"/>
      <c r="K32" s="97"/>
      <c r="L32" s="112">
        <f t="shared" si="8"/>
        <v>0</v>
      </c>
      <c r="M32" s="114">
        <f t="shared" si="9"/>
        <v>0.375</v>
      </c>
      <c r="N32" s="116"/>
      <c r="O32" s="117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.75" thickBot="1" x14ac:dyDescent="0.3">
      <c r="A33" s="104"/>
      <c r="B33" s="118"/>
      <c r="C33" s="119"/>
      <c r="D33" s="120"/>
      <c r="E33" s="121"/>
      <c r="F33" s="124"/>
      <c r="G33" s="126"/>
      <c r="H33" s="122"/>
      <c r="I33" s="93"/>
      <c r="J33" s="95">
        <f t="shared" si="0"/>
        <v>0</v>
      </c>
      <c r="K33" s="97">
        <f t="shared" ref="K33" si="13">J33*60</f>
        <v>0</v>
      </c>
      <c r="L33" s="122"/>
      <c r="M33" s="123"/>
      <c r="N33" s="116"/>
      <c r="O33" s="117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25">
      <c r="A34" s="103"/>
      <c r="B34" s="105"/>
      <c r="C34" s="106"/>
      <c r="D34" s="109" t="s">
        <v>16</v>
      </c>
      <c r="E34" s="111" t="s">
        <v>16</v>
      </c>
      <c r="F34" s="128"/>
      <c r="G34" s="126"/>
      <c r="H34" s="122">
        <f t="shared" ref="H34" si="14">H32+G33</f>
        <v>0</v>
      </c>
      <c r="I34" s="93"/>
      <c r="J34" s="95"/>
      <c r="K34" s="97"/>
      <c r="L34" s="112">
        <f t="shared" si="8"/>
        <v>0</v>
      </c>
      <c r="M34" s="114">
        <f t="shared" si="9"/>
        <v>0.375</v>
      </c>
      <c r="N34" s="116"/>
      <c r="O34" s="117"/>
      <c r="P34" s="21"/>
      <c r="Q34" s="22"/>
      <c r="V34" s="2"/>
      <c r="W34" s="2"/>
      <c r="X34" s="2"/>
      <c r="Y34" s="3"/>
    </row>
    <row r="35" spans="1:31" ht="15.75" thickBot="1" x14ac:dyDescent="0.3">
      <c r="A35" s="104"/>
      <c r="B35" s="118"/>
      <c r="C35" s="119"/>
      <c r="D35" s="120"/>
      <c r="E35" s="121"/>
      <c r="F35" s="124"/>
      <c r="G35" s="126"/>
      <c r="H35" s="122"/>
      <c r="I35" s="93"/>
      <c r="J35" s="95">
        <f t="shared" si="0"/>
        <v>0</v>
      </c>
      <c r="K35" s="97">
        <f t="shared" ref="K35" si="15">J35*60</f>
        <v>0</v>
      </c>
      <c r="L35" s="122"/>
      <c r="M35" s="123"/>
      <c r="N35" s="116"/>
      <c r="O35" s="117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25">
      <c r="A36" s="103"/>
      <c r="B36" s="105"/>
      <c r="C36" s="106"/>
      <c r="D36" s="109" t="s">
        <v>16</v>
      </c>
      <c r="E36" s="111" t="s">
        <v>16</v>
      </c>
      <c r="F36" s="128"/>
      <c r="G36" s="126"/>
      <c r="H36" s="122">
        <f t="shared" ref="H36" si="16">H34+G35</f>
        <v>0</v>
      </c>
      <c r="I36" s="93"/>
      <c r="J36" s="95"/>
      <c r="K36" s="97"/>
      <c r="L36" s="112">
        <f t="shared" si="8"/>
        <v>0</v>
      </c>
      <c r="M36" s="114">
        <f t="shared" si="9"/>
        <v>0.375</v>
      </c>
      <c r="N36" s="116"/>
      <c r="O36" s="117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.75" thickBot="1" x14ac:dyDescent="0.3">
      <c r="A37" s="104"/>
      <c r="B37" s="118"/>
      <c r="C37" s="119"/>
      <c r="D37" s="120"/>
      <c r="E37" s="121"/>
      <c r="F37" s="124"/>
      <c r="G37" s="126"/>
      <c r="H37" s="122"/>
      <c r="I37" s="93"/>
      <c r="J37" s="95">
        <f t="shared" si="0"/>
        <v>0</v>
      </c>
      <c r="K37" s="97">
        <f t="shared" ref="K37" si="17">J37*60</f>
        <v>0</v>
      </c>
      <c r="L37" s="122"/>
      <c r="M37" s="123"/>
      <c r="N37" s="116"/>
      <c r="O37" s="117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25">
      <c r="A38" s="103"/>
      <c r="B38" s="105"/>
      <c r="C38" s="106"/>
      <c r="D38" s="109" t="s">
        <v>16</v>
      </c>
      <c r="E38" s="111" t="s">
        <v>16</v>
      </c>
      <c r="F38" s="128"/>
      <c r="G38" s="126"/>
      <c r="H38" s="122">
        <f t="shared" ref="H38" si="18">H36+G37</f>
        <v>0</v>
      </c>
      <c r="I38" s="93"/>
      <c r="J38" s="95"/>
      <c r="K38" s="97"/>
      <c r="L38" s="112">
        <f t="shared" si="8"/>
        <v>0</v>
      </c>
      <c r="M38" s="114">
        <f t="shared" si="9"/>
        <v>0.375</v>
      </c>
      <c r="N38" s="116"/>
      <c r="O38" s="117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.75" thickBot="1" x14ac:dyDescent="0.3">
      <c r="A39" s="104"/>
      <c r="B39" s="118"/>
      <c r="C39" s="119"/>
      <c r="D39" s="120"/>
      <c r="E39" s="121"/>
      <c r="F39" s="124"/>
      <c r="G39" s="126"/>
      <c r="H39" s="122"/>
      <c r="I39" s="93"/>
      <c r="J39" s="95">
        <f t="shared" si="0"/>
        <v>0</v>
      </c>
      <c r="K39" s="97">
        <f t="shared" ref="K39" si="19">J39*60</f>
        <v>0</v>
      </c>
      <c r="L39" s="122"/>
      <c r="M39" s="123"/>
      <c r="N39" s="116"/>
      <c r="O39" s="117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25">
      <c r="A40" s="103"/>
      <c r="B40" s="105"/>
      <c r="C40" s="106"/>
      <c r="D40" s="109" t="s">
        <v>16</v>
      </c>
      <c r="E40" s="111" t="s">
        <v>16</v>
      </c>
      <c r="F40" s="128"/>
      <c r="G40" s="126"/>
      <c r="H40" s="122">
        <f t="shared" ref="H40" si="20">H38+G39</f>
        <v>0</v>
      </c>
      <c r="I40" s="93"/>
      <c r="J40" s="95"/>
      <c r="K40" s="97"/>
      <c r="L40" s="112">
        <f t="shared" si="8"/>
        <v>0</v>
      </c>
      <c r="M40" s="114">
        <f t="shared" si="9"/>
        <v>0.375</v>
      </c>
      <c r="N40" s="116"/>
      <c r="O40" s="117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.75" thickBot="1" x14ac:dyDescent="0.3">
      <c r="A41" s="104"/>
      <c r="B41" s="118"/>
      <c r="C41" s="119"/>
      <c r="D41" s="120"/>
      <c r="E41" s="121"/>
      <c r="F41" s="124"/>
      <c r="G41" s="126"/>
      <c r="H41" s="122"/>
      <c r="I41" s="93"/>
      <c r="J41" s="95">
        <f t="shared" si="0"/>
        <v>0</v>
      </c>
      <c r="K41" s="97">
        <f t="shared" ref="K41" si="21">J41*60</f>
        <v>0</v>
      </c>
      <c r="L41" s="122"/>
      <c r="M41" s="123"/>
      <c r="N41" s="116"/>
      <c r="O41" s="117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25">
      <c r="A42" s="103"/>
      <c r="B42" s="105"/>
      <c r="C42" s="106"/>
      <c r="D42" s="109" t="s">
        <v>16</v>
      </c>
      <c r="E42" s="111" t="s">
        <v>16</v>
      </c>
      <c r="F42" s="128"/>
      <c r="G42" s="126"/>
      <c r="H42" s="122">
        <f t="shared" ref="H42" si="22">H40+G41</f>
        <v>0</v>
      </c>
      <c r="I42" s="93"/>
      <c r="J42" s="95"/>
      <c r="K42" s="97"/>
      <c r="L42" s="112">
        <f t="shared" si="8"/>
        <v>0</v>
      </c>
      <c r="M42" s="114">
        <f t="shared" si="9"/>
        <v>0.375</v>
      </c>
      <c r="N42" s="116"/>
      <c r="O42" s="117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.75" thickBot="1" x14ac:dyDescent="0.3">
      <c r="A43" s="104"/>
      <c r="B43" s="118"/>
      <c r="C43" s="119"/>
      <c r="D43" s="120"/>
      <c r="E43" s="121"/>
      <c r="F43" s="124"/>
      <c r="G43" s="126"/>
      <c r="H43" s="122"/>
      <c r="I43" s="93"/>
      <c r="J43" s="95">
        <f t="shared" si="0"/>
        <v>0</v>
      </c>
      <c r="K43" s="97">
        <f t="shared" ref="K43" si="23">J43*60</f>
        <v>0</v>
      </c>
      <c r="L43" s="122"/>
      <c r="M43" s="123"/>
      <c r="N43" s="116"/>
      <c r="O43" s="117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25">
      <c r="A44" s="103"/>
      <c r="B44" s="105"/>
      <c r="C44" s="106"/>
      <c r="D44" s="109" t="s">
        <v>16</v>
      </c>
      <c r="E44" s="111" t="s">
        <v>16</v>
      </c>
      <c r="F44" s="128"/>
      <c r="G44" s="126"/>
      <c r="H44" s="122">
        <f t="shared" ref="H44" si="24">H42+G43</f>
        <v>0</v>
      </c>
      <c r="I44" s="93"/>
      <c r="J44" s="95"/>
      <c r="K44" s="97"/>
      <c r="L44" s="112">
        <f t="shared" si="8"/>
        <v>0</v>
      </c>
      <c r="M44" s="114">
        <f t="shared" si="9"/>
        <v>0.375</v>
      </c>
      <c r="N44" s="116"/>
      <c r="O44" s="117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.75" thickBot="1" x14ac:dyDescent="0.3">
      <c r="A45" s="104"/>
      <c r="B45" s="118"/>
      <c r="C45" s="119"/>
      <c r="D45" s="120"/>
      <c r="E45" s="121"/>
      <c r="F45" s="124"/>
      <c r="G45" s="126"/>
      <c r="H45" s="122"/>
      <c r="I45" s="93"/>
      <c r="J45" s="95">
        <f t="shared" si="0"/>
        <v>0</v>
      </c>
      <c r="K45" s="97">
        <f t="shared" ref="K45" si="25">J45*60</f>
        <v>0</v>
      </c>
      <c r="L45" s="122"/>
      <c r="M45" s="123"/>
      <c r="N45" s="116"/>
      <c r="O45" s="117"/>
      <c r="P45" s="21"/>
      <c r="Q45" s="22"/>
      <c r="V45" s="2"/>
      <c r="W45" s="2"/>
      <c r="X45" s="2"/>
      <c r="Y45" s="3"/>
    </row>
    <row r="46" spans="1:31" x14ac:dyDescent="0.25">
      <c r="A46" s="103"/>
      <c r="B46" s="105"/>
      <c r="C46" s="106"/>
      <c r="D46" s="109" t="s">
        <v>16</v>
      </c>
      <c r="E46" s="111" t="s">
        <v>16</v>
      </c>
      <c r="F46" s="128"/>
      <c r="G46" s="126"/>
      <c r="H46" s="122">
        <f t="shared" ref="H46" si="26">H44+G45</f>
        <v>0</v>
      </c>
      <c r="I46" s="93"/>
      <c r="J46" s="95"/>
      <c r="K46" s="97"/>
      <c r="L46" s="112">
        <f t="shared" si="8"/>
        <v>0</v>
      </c>
      <c r="M46" s="114">
        <f t="shared" si="9"/>
        <v>0.375</v>
      </c>
      <c r="N46" s="116"/>
      <c r="O46" s="117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.75" thickBot="1" x14ac:dyDescent="0.3">
      <c r="A47" s="104"/>
      <c r="B47" s="118"/>
      <c r="C47" s="119"/>
      <c r="D47" s="120"/>
      <c r="E47" s="121"/>
      <c r="F47" s="124"/>
      <c r="G47" s="126"/>
      <c r="H47" s="122"/>
      <c r="I47" s="93"/>
      <c r="J47" s="95">
        <f t="shared" si="0"/>
        <v>0</v>
      </c>
      <c r="K47" s="97">
        <f t="shared" ref="K47" si="27">J47*60</f>
        <v>0</v>
      </c>
      <c r="L47" s="122"/>
      <c r="M47" s="123"/>
      <c r="N47" s="99"/>
      <c r="O47" s="100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.75" thickBot="1" x14ac:dyDescent="0.3">
      <c r="A48" s="103"/>
      <c r="B48" s="105"/>
      <c r="C48" s="106"/>
      <c r="D48" s="109" t="s">
        <v>16</v>
      </c>
      <c r="E48" s="111" t="s">
        <v>16</v>
      </c>
      <c r="F48" s="125"/>
      <c r="G48" s="127"/>
      <c r="H48" s="4"/>
      <c r="I48" s="94"/>
      <c r="J48" s="96"/>
      <c r="K48" s="98"/>
      <c r="L48" s="112">
        <f t="shared" si="8"/>
        <v>0</v>
      </c>
      <c r="M48" s="114">
        <f t="shared" si="9"/>
        <v>0.375</v>
      </c>
      <c r="N48" s="101"/>
      <c r="O48" s="102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.75" thickBot="1" x14ac:dyDescent="0.3">
      <c r="A49" s="104"/>
      <c r="B49" s="107"/>
      <c r="C49" s="108"/>
      <c r="D49" s="110"/>
      <c r="E49" s="110"/>
      <c r="I49" s="4"/>
      <c r="J49" s="92"/>
      <c r="K49" s="92"/>
      <c r="L49" s="113"/>
      <c r="M49" s="115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25">
      <c r="J50" s="92"/>
      <c r="K50" s="92"/>
      <c r="V50" s="2"/>
      <c r="Y50" s="54"/>
      <c r="Z50" s="54"/>
      <c r="AA50" s="54"/>
      <c r="AB50" s="54"/>
      <c r="AC50" s="54"/>
      <c r="AD50" s="54"/>
      <c r="AE50" s="54"/>
    </row>
    <row r="51" spans="1:31" x14ac:dyDescent="0.25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25">
      <c r="V52" s="2"/>
      <c r="Y52" s="56"/>
      <c r="Z52" s="54"/>
      <c r="AA52" s="54"/>
      <c r="AB52" s="54"/>
      <c r="AC52" s="54"/>
      <c r="AD52" s="54"/>
      <c r="AE52" s="54"/>
    </row>
    <row r="53" spans="1:31" x14ac:dyDescent="0.25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25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25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25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D28:D29"/>
    <mergeCell ref="E28:E29"/>
    <mergeCell ref="D14:D15"/>
    <mergeCell ref="E14:E15"/>
    <mergeCell ref="B30:C31"/>
    <mergeCell ref="D30:D31"/>
    <mergeCell ref="E30:E31"/>
    <mergeCell ref="B44:C45"/>
    <mergeCell ref="B46:C47"/>
    <mergeCell ref="D48:D49"/>
    <mergeCell ref="E48:E49"/>
    <mergeCell ref="D38:D39"/>
    <mergeCell ref="E38:E39"/>
    <mergeCell ref="D40:D41"/>
    <mergeCell ref="E40:E41"/>
    <mergeCell ref="D42:D43"/>
    <mergeCell ref="E42:E43"/>
    <mergeCell ref="D44:D45"/>
    <mergeCell ref="E44:E45"/>
    <mergeCell ref="D46:D47"/>
    <mergeCell ref="E46:E47"/>
    <mergeCell ref="N17:O18"/>
    <mergeCell ref="N19:O20"/>
    <mergeCell ref="G13:G14"/>
    <mergeCell ref="E10:E11"/>
    <mergeCell ref="K19:K20"/>
    <mergeCell ref="K21:K22"/>
    <mergeCell ref="J19:J20"/>
    <mergeCell ref="J21:J22"/>
    <mergeCell ref="D22:D23"/>
    <mergeCell ref="E22:E23"/>
    <mergeCell ref="K17:K18"/>
    <mergeCell ref="D20:D21"/>
    <mergeCell ref="E20:E21"/>
    <mergeCell ref="I17:I18"/>
    <mergeCell ref="I19:I20"/>
    <mergeCell ref="I21:I22"/>
    <mergeCell ref="I23:I24"/>
    <mergeCell ref="J15:J16"/>
    <mergeCell ref="J17:J18"/>
    <mergeCell ref="L14:L15"/>
    <mergeCell ref="L16:L17"/>
    <mergeCell ref="L18:L19"/>
    <mergeCell ref="L20:L21"/>
    <mergeCell ref="L22:L23"/>
    <mergeCell ref="P10:Q10"/>
    <mergeCell ref="D10:D11"/>
    <mergeCell ref="B10:C11"/>
    <mergeCell ref="B12:C13"/>
    <mergeCell ref="B14:C15"/>
    <mergeCell ref="D12:D13"/>
    <mergeCell ref="M10:M11"/>
    <mergeCell ref="F8:F9"/>
    <mergeCell ref="J10:J11"/>
    <mergeCell ref="K10:K11"/>
    <mergeCell ref="L10:L11"/>
    <mergeCell ref="K13:K14"/>
    <mergeCell ref="K15:K16"/>
    <mergeCell ref="E12:E13"/>
    <mergeCell ref="F10:F11"/>
    <mergeCell ref="G10:G11"/>
    <mergeCell ref="H10:H11"/>
    <mergeCell ref="I10:I11"/>
    <mergeCell ref="I15:I16"/>
    <mergeCell ref="J13:J14"/>
    <mergeCell ref="F1:Q1"/>
    <mergeCell ref="G2:M2"/>
    <mergeCell ref="G3:M3"/>
    <mergeCell ref="G4:M4"/>
    <mergeCell ref="P4:Q4"/>
    <mergeCell ref="P5:Q5"/>
    <mergeCell ref="P6:Q6"/>
    <mergeCell ref="P2:Q2"/>
    <mergeCell ref="F5:F7"/>
    <mergeCell ref="P3:Q3"/>
    <mergeCell ref="G21:G22"/>
    <mergeCell ref="G23:G24"/>
    <mergeCell ref="G25:G26"/>
    <mergeCell ref="G27:G28"/>
    <mergeCell ref="G15:G16"/>
    <mergeCell ref="G17:G18"/>
    <mergeCell ref="G19:G20"/>
    <mergeCell ref="E26:E27"/>
    <mergeCell ref="F25:F26"/>
    <mergeCell ref="F27:F28"/>
    <mergeCell ref="B16:C17"/>
    <mergeCell ref="B18:C19"/>
    <mergeCell ref="D24:D25"/>
    <mergeCell ref="E24:E25"/>
    <mergeCell ref="D26:D27"/>
    <mergeCell ref="D16:D17"/>
    <mergeCell ref="E16:E17"/>
    <mergeCell ref="D18:D19"/>
    <mergeCell ref="E18:E19"/>
    <mergeCell ref="B48:C49"/>
    <mergeCell ref="F13:F14"/>
    <mergeCell ref="F15:F16"/>
    <mergeCell ref="F17:F18"/>
    <mergeCell ref="F19:F20"/>
    <mergeCell ref="F21:F22"/>
    <mergeCell ref="F23:F24"/>
    <mergeCell ref="B32:C33"/>
    <mergeCell ref="B34:C35"/>
    <mergeCell ref="B36:C37"/>
    <mergeCell ref="B38:C39"/>
    <mergeCell ref="B40:C41"/>
    <mergeCell ref="B42:C43"/>
    <mergeCell ref="B20:C21"/>
    <mergeCell ref="B22:C23"/>
    <mergeCell ref="B24:C25"/>
    <mergeCell ref="B26:C27"/>
    <mergeCell ref="B28:C29"/>
    <mergeCell ref="E36:E37"/>
    <mergeCell ref="D32:D33"/>
    <mergeCell ref="E32:E33"/>
    <mergeCell ref="D34:D35"/>
    <mergeCell ref="E34:E35"/>
    <mergeCell ref="D36:D37"/>
    <mergeCell ref="F41:F42"/>
    <mergeCell ref="F43:F44"/>
    <mergeCell ref="F45:F46"/>
    <mergeCell ref="F47:F48"/>
    <mergeCell ref="F29:F30"/>
    <mergeCell ref="F31:F32"/>
    <mergeCell ref="F33:F34"/>
    <mergeCell ref="F35:F36"/>
    <mergeCell ref="F37:F38"/>
    <mergeCell ref="F39:F40"/>
    <mergeCell ref="H46:H47"/>
    <mergeCell ref="I13:I14"/>
    <mergeCell ref="L48:L49"/>
    <mergeCell ref="L38:L39"/>
    <mergeCell ref="L40:L41"/>
    <mergeCell ref="L42:L43"/>
    <mergeCell ref="L44:L45"/>
    <mergeCell ref="L46:L47"/>
    <mergeCell ref="K45:K46"/>
    <mergeCell ref="K47:K48"/>
    <mergeCell ref="J49:J50"/>
    <mergeCell ref="J37:J38"/>
    <mergeCell ref="J39:J40"/>
    <mergeCell ref="J41:J42"/>
    <mergeCell ref="J43:J44"/>
    <mergeCell ref="J45:J46"/>
    <mergeCell ref="K49:K50"/>
    <mergeCell ref="K37:K38"/>
    <mergeCell ref="J47:J48"/>
    <mergeCell ref="H26:H27"/>
    <mergeCell ref="H30:H31"/>
    <mergeCell ref="H32:H33"/>
    <mergeCell ref="H44:H45"/>
    <mergeCell ref="G29:G30"/>
    <mergeCell ref="G31:G32"/>
    <mergeCell ref="M46:M47"/>
    <mergeCell ref="H14:H15"/>
    <mergeCell ref="H16:H17"/>
    <mergeCell ref="H18:H19"/>
    <mergeCell ref="H38:H39"/>
    <mergeCell ref="H40:H41"/>
    <mergeCell ref="H42:H43"/>
    <mergeCell ref="I27:I28"/>
    <mergeCell ref="K39:K40"/>
    <mergeCell ref="K23:K24"/>
    <mergeCell ref="K25:K26"/>
    <mergeCell ref="K27:K28"/>
    <mergeCell ref="J35:J36"/>
    <mergeCell ref="J23:J24"/>
    <mergeCell ref="J25:J26"/>
    <mergeCell ref="J27:J28"/>
    <mergeCell ref="K29:K30"/>
    <mergeCell ref="K31:K32"/>
    <mergeCell ref="K33:K34"/>
    <mergeCell ref="I31:I32"/>
    <mergeCell ref="I33:I34"/>
    <mergeCell ref="I35:I36"/>
    <mergeCell ref="I37:I38"/>
    <mergeCell ref="K41:K42"/>
    <mergeCell ref="K43:K44"/>
    <mergeCell ref="J33:J34"/>
    <mergeCell ref="L36:L37"/>
    <mergeCell ref="L30:L31"/>
    <mergeCell ref="L32:L33"/>
    <mergeCell ref="L34:L35"/>
    <mergeCell ref="J29:J30"/>
    <mergeCell ref="I39:I40"/>
    <mergeCell ref="I41:I42"/>
    <mergeCell ref="K35:K36"/>
    <mergeCell ref="I43:I44"/>
    <mergeCell ref="N29:O30"/>
    <mergeCell ref="N23:O24"/>
    <mergeCell ref="H20:H21"/>
    <mergeCell ref="I29:I30"/>
    <mergeCell ref="H34:H35"/>
    <mergeCell ref="H36:H37"/>
    <mergeCell ref="H28:H29"/>
    <mergeCell ref="H22:H23"/>
    <mergeCell ref="M14:M15"/>
    <mergeCell ref="M16:M17"/>
    <mergeCell ref="M18:M19"/>
    <mergeCell ref="M20:M21"/>
    <mergeCell ref="M22:M23"/>
    <mergeCell ref="M24:M25"/>
    <mergeCell ref="M26:M27"/>
    <mergeCell ref="M28:M29"/>
    <mergeCell ref="L24:L25"/>
    <mergeCell ref="L26:L27"/>
    <mergeCell ref="L28:L29"/>
    <mergeCell ref="J31:J32"/>
    <mergeCell ref="M30:M31"/>
    <mergeCell ref="I25:I26"/>
    <mergeCell ref="M32:M33"/>
    <mergeCell ref="M34:M35"/>
    <mergeCell ref="A34:A35"/>
    <mergeCell ref="A36:A37"/>
    <mergeCell ref="A38:A39"/>
    <mergeCell ref="A40:A41"/>
    <mergeCell ref="I47:I48"/>
    <mergeCell ref="M48:M49"/>
    <mergeCell ref="N41:O42"/>
    <mergeCell ref="N43:O44"/>
    <mergeCell ref="N45:O46"/>
    <mergeCell ref="N47:O48"/>
    <mergeCell ref="M42:M43"/>
    <mergeCell ref="M36:M37"/>
    <mergeCell ref="M38:M39"/>
    <mergeCell ref="M40:M41"/>
    <mergeCell ref="M44:M45"/>
    <mergeCell ref="G45:G46"/>
    <mergeCell ref="G47:G48"/>
    <mergeCell ref="G33:G34"/>
    <mergeCell ref="G35:G36"/>
    <mergeCell ref="G37:G38"/>
    <mergeCell ref="G39:G40"/>
    <mergeCell ref="G41:G42"/>
    <mergeCell ref="G43:G44"/>
    <mergeCell ref="I45:I46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42:A43"/>
    <mergeCell ref="A44:A45"/>
    <mergeCell ref="A46:A47"/>
    <mergeCell ref="A48:A49"/>
    <mergeCell ref="Y3:AA3"/>
    <mergeCell ref="S1:AE1"/>
    <mergeCell ref="C1:E1"/>
    <mergeCell ref="N31:O32"/>
    <mergeCell ref="N33:O34"/>
    <mergeCell ref="N35:O36"/>
    <mergeCell ref="N37:O38"/>
    <mergeCell ref="N39:O40"/>
    <mergeCell ref="N15:O16"/>
    <mergeCell ref="N25:O26"/>
    <mergeCell ref="N27:O28"/>
    <mergeCell ref="G5:O7"/>
    <mergeCell ref="G8:O9"/>
    <mergeCell ref="N10:O11"/>
    <mergeCell ref="N13:O14"/>
    <mergeCell ref="H24:H25"/>
    <mergeCell ref="N21:O22"/>
    <mergeCell ref="A10:A11"/>
    <mergeCell ref="A12:A13"/>
    <mergeCell ref="A14:A15"/>
    <mergeCell ref="A1:B1"/>
    <mergeCell ref="A2:E2"/>
    <mergeCell ref="A3:E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19F68AEA64BE488A65348192111A1F" ma:contentTypeVersion="11" ma:contentTypeDescription="Create a new document." ma:contentTypeScope="" ma:versionID="542c7dc12b1ccc30fe1dbd5edbf06cf7">
  <xsd:schema xmlns:xsd="http://www.w3.org/2001/XMLSchema" xmlns:xs="http://www.w3.org/2001/XMLSchema" xmlns:p="http://schemas.microsoft.com/office/2006/metadata/properties" xmlns:ns3="790a9802-6d36-4b09-b3a0-def6c1be24d0" xmlns:ns4="62be0cc5-8710-4cc3-a89a-4a4ee83b8db6" targetNamespace="http://schemas.microsoft.com/office/2006/metadata/properties" ma:root="true" ma:fieldsID="77926cb84cc53c0c2d095b7f40632b77" ns3:_="" ns4:_="">
    <xsd:import namespace="790a9802-6d36-4b09-b3a0-def6c1be24d0"/>
    <xsd:import namespace="62be0cc5-8710-4cc3-a89a-4a4ee83b8d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a9802-6d36-4b09-b3a0-def6c1be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e0cc5-8710-4cc3-a89a-4a4ee83b8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13A92-F202-4D9B-8943-A3E1430B3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57ADA-925E-4BE6-A59D-8DB072115E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BD3263-C002-499C-A030-2009BED1D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a9802-6d36-4b09-b3a0-def6c1be24d0"/>
    <ds:schemaRef ds:uri="62be0cc5-8710-4cc3-a89a-4a4ee83b8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Sejlads - Dag 1</vt:lpstr>
      <vt:lpstr>Sejlads - Dag 2</vt:lpstr>
      <vt:lpstr>Sejlads - Dag 3</vt:lpstr>
      <vt:lpstr>Sætning (Strøm) beregning</vt:lpstr>
      <vt:lpstr>Kursberegningsskema</vt:lpstr>
      <vt:lpstr>Sejlads - skabelon</vt:lpstr>
    </vt:vector>
  </TitlesOfParts>
  <Company>NIRAS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Gross Nielsen</dc:creator>
  <cp:lastModifiedBy>Uffe Gross Nielsen (UGR)</cp:lastModifiedBy>
  <dcterms:created xsi:type="dcterms:W3CDTF">2021-02-02T17:17:07Z</dcterms:created>
  <dcterms:modified xsi:type="dcterms:W3CDTF">2021-03-17T06:50:20Z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0x010100D819F68AEA64BE488A65348192111A1F</vt:lpwstr>
  </property>
</Properties>
</file>